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QMS_PROCESS_REGISTER" sheetId="4" state="visible" r:id="rId4"/>
    <sheet xmlns:r="http://schemas.openxmlformats.org/officeDocument/2006/relationships" name="04_CHANGE_AUDIT_CAPA" sheetId="5" state="visible" r:id="rId5"/>
    <sheet xmlns:r="http://schemas.openxmlformats.org/officeDocument/2006/relationships" name="05_RESOURCES_SUPPLIERS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'00_README'!$A$1:$C$40</definedName>
    <definedName name="_xlnm.Print_Area" localSheetId="1">'01_SYSTEM_PROFILE'!$A$1:$D$48</definedName>
    <definedName name="_xlnm._FilterDatabase" localSheetId="2" hidden="1">'02_CONTROL_MATRIX'!$A$4:$M$24</definedName>
    <definedName name="_xlnm.Print_Titles" localSheetId="2">'02_CONTROL_MATRIX'!$4:$4</definedName>
    <definedName name="_xlnm.Print_Area" localSheetId="2">'02_CONTROL_MATRIX'!$A$1:$M$24</definedName>
    <definedName name="_xlnm._FilterDatabase" localSheetId="3" hidden="1">'03_QMS_PROCESS_REGISTER'!$A$4:$L$25</definedName>
    <definedName name="_xlnm.Print_Titles" localSheetId="3">'03_QMS_PROCESS_REGISTER'!$4:$4</definedName>
    <definedName name="_xlnm.Print_Area" localSheetId="3">'03_QMS_PROCESS_REGISTER'!$A$1:$L$25</definedName>
    <definedName name="_xlnm._FilterDatabase" localSheetId="4" hidden="1">'04_CHANGE_AUDIT_CAPA'!$A$4:$K$107</definedName>
    <definedName name="_xlnm.Print_Titles" localSheetId="4">'04_CHANGE_AUDIT_CAPA'!$4:$4</definedName>
    <definedName name="_xlnm.Print_Area" localSheetId="4">'04_CHANGE_AUDIT_CAPA'!$A$1:$K$107</definedName>
    <definedName name="_xlnm._FilterDatabase" localSheetId="5" hidden="1">'05_RESOURCES_SUPPLIERS'!$A$4:$L$72</definedName>
    <definedName name="_xlnm.Print_Titles" localSheetId="5">'05_RESOURCES_SUPPLIERS'!$4:$4</definedName>
    <definedName name="_xlnm.Print_Area" localSheetId="5">'05_RESOURCES_SUPPLIERS'!$A$1:$L$72</definedName>
    <definedName name="_xlnm._FilterDatabase" localSheetId="6" hidden="1">'06_EVIDENCE_REGISTER'!$A$4:$N$164</definedName>
    <definedName name="_xlnm.Print_Titles" localSheetId="6">'06_EVIDENCE_REGISTER'!$4:$4</definedName>
    <definedName name="_xlnm.Print_Area" localSheetId="6">'06_EVIDENCE_REGISTER'!$A$1:$N$164</definedName>
    <definedName name="_xlnm.Print_Area" localSheetId="7">'07_DASHBOARD_SIGNOFF'!$A$1:$C$44</definedName>
    <definedName name="_xlnm._FilterDatabase" localSheetId="8" hidden="1">'08_SOURCE_REGISTER'!$A$4:$F$10</definedName>
    <definedName name="_xlnm.Print_Titles" localSheetId="8">'08_SOURCE_REGISTER'!$4:$4</definedName>
    <definedName name="_xlnm.Print_Area" localSheetId="8">'08_SOURCE_REGISTER'!$A$1:$F$10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1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0B1F3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75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7" fillId="10" borderId="0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8"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policies/ai-act-standardisation" TargetMode="External" Id="rId3"/><Relationship Type="http://schemas.openxmlformats.org/officeDocument/2006/relationships/hyperlink" Target="https://digital-strategy.ec.europa.eu/en/policies/regulatory-framework-ai" TargetMode="External" Id="rId4"/><Relationship Type="http://schemas.openxmlformats.org/officeDocument/2006/relationships/hyperlink" Target="https://digital-strategy.ec.europa.eu/en/news/supporting-implementation-ai-act-clear-guidelines" TargetMode="External" Id="rId5"/><Relationship Type="http://schemas.openxmlformats.org/officeDocument/2006/relationships/hyperlink" Target="https://www.iso.org/standard/81230.html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selection activeCell="A1" sqref="A1"/>
    </sheetView>
  </sheetViews>
  <sheetFormatPr baseColWidth="8" defaultRowHeight="15"/>
  <cols>
    <col width="20" customWidth="1" style="70" min="1" max="1"/>
    <col width="22" customWidth="1" style="70" min="2" max="2"/>
    <col width="22" customWidth="1" style="70" min="3" max="3"/>
    <col width="22" customWidth="1" style="70" min="4" max="4"/>
    <col width="22" customWidth="1" style="70" min="5" max="5"/>
    <col width="22" customWidth="1" style="70" min="6" max="6"/>
    <col width="22" customWidth="1" style="70" min="7" max="7"/>
    <col width="22" customWidth="1" style="70" min="8" max="8"/>
  </cols>
  <sheetData>
    <row r="1" ht="35" customHeight="1" s="70">
      <c r="A1" s="15" t="inlineStr">
        <is>
          <t>AZComply — Quality Management System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EU AI Act • Article 16(c) • Article 17(a–m) • Article 18 • Article 43 / Annex VI–VII interfaces • EN 18286:2026 status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Article 17 into a controlled provider QMS dossier: provider/high-risk scope → 13 statutory QMS aspects → procedures → change/CAPA/audit assurance → resources/security of supply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0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 of high-risk AI systems, one provider QMS / defined system scope per workbook.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Map the current Article 17(1)(a)–(m) requirements into operational controls, documented procedures, evidence, change assurance and review readiness.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Automatically certify conformity, replace the technical documentation, perform the Article 43 conformity assessment, or treat ISO/IEC 42001 / EN 18286 as a substitute for the Regulation.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Important</t>
        </is>
      </c>
      <c r="B11" s="7" t="inlineStr">
        <is>
          <t>EN 18286:2026 has been adopted by CEN/CENELEC. Commission assessment for harmonisation is ongoing; until OJ citation, it does not by itself create the Article 40 presumption of conformity.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0">
      <c r="A13" s="33" t="inlineStr">
        <is>
          <t>CURRENT LEGAL BASELINE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0">
      <c r="A14" s="40" t="inlineStr">
        <is>
          <t>Route</t>
        </is>
      </c>
      <c r="B14" s="40" t="inlineStr">
        <is>
          <t>Current rule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17 minimum content</t>
        </is>
      </c>
      <c r="B15" s="45" t="inlineStr">
        <is>
          <t>13 aspects: points (a) through (m)</t>
        </is>
      </c>
      <c r="C15" s="6" t="inlineStr">
        <is>
          <t>Every clause has its own control and process mapping.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17(2) proportionality</t>
        </is>
      </c>
      <c r="B16" s="45" t="inlineStr">
        <is>
          <t>Implementation proportionate to provider size, especially SME/start-up/SMC, without reducing required protection/rigour</t>
        </is>
      </c>
      <c r="C16" s="6" t="inlineStr">
        <is>
          <t>Profile captures organisation size; proportionality must be justified.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17(3) sectoral QMS integration</t>
        </is>
      </c>
      <c r="B17" s="45" t="inlineStr">
        <is>
          <t>Relevant sectoral Union-law QMS may incorporate Article 17 aspects</t>
        </is>
      </c>
      <c r="C17" s="6" t="inlineStr">
        <is>
          <t>Existing QMS is mapped; it is not treated as an exemption.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17(4) financial institutions</t>
        </is>
      </c>
      <c r="B18" s="45" t="inlineStr">
        <is>
          <t>Internal-governance compliance can deem QMS obligation fulfilled except Art. 17(1)(g),(h),(i)</t>
        </is>
      </c>
      <c r="C18" s="6" t="inlineStr">
        <is>
          <t>Workbook keeps risk management, post-market monitoring and serious-incident procedures explicitly active.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63 simplified QMS</t>
        </is>
      </c>
      <c r="B19" s="45" t="inlineStr">
        <is>
          <t>SMEs/start-ups without partner or linked enterprises may use future Commission simplified-QMS guidance</t>
        </is>
      </c>
      <c r="C19" s="6" t="inlineStr">
        <is>
          <t>Recorded as a possible simplification route, not an exemption.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 s="70">
      <c r="A21" s="33" t="inlineStr">
        <is>
          <t>APPLICATION TIMELINE</t>
        </is>
      </c>
      <c r="B21" s="1" t="n"/>
      <c r="C21" s="1" t="n"/>
      <c r="D21" s="1" t="n"/>
      <c r="E21" s="1" t="n"/>
      <c r="F21" s="1" t="n"/>
      <c r="G21" s="1" t="n"/>
      <c r="H21" s="1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31" customHeight="1" s="70">
      <c r="A22" s="40" t="inlineStr">
        <is>
          <t>High-risk route</t>
        </is>
      </c>
      <c r="B22" s="40" t="inlineStr">
        <is>
          <t>Binding date</t>
        </is>
      </c>
      <c r="C22" s="40" t="inlineStr">
        <is>
          <t>Meaning for Article 17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Article 6(2) / Annex III</t>
        </is>
      </c>
      <c r="B23" s="45" t="inlineStr">
        <is>
          <t>2 December 2027</t>
        </is>
      </c>
      <c r="C23" s="6" t="inlineStr">
        <is>
          <t>Provider high-risk obligations, including Article 16(c)/17, apply from this date.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Article 6(1) / Annex I products</t>
        </is>
      </c>
      <c r="B24" s="45" t="inlineStr">
        <is>
          <t>2 August 2028</t>
        </is>
      </c>
      <c r="C24" s="6" t="inlineStr">
        <is>
          <t>Provider high-risk obligations apply from this date and integrate with relevant product-law conformity assessment.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 ht="23" customHeight="1" s="70">
      <c r="A26" s="33" t="inlineStr">
        <is>
          <t>8-STEP OPERATING PLAN</t>
        </is>
      </c>
      <c r="B26" s="1" t="n"/>
      <c r="C26" s="1" t="n"/>
      <c r="D26" s="1" t="n"/>
      <c r="E26" s="1" t="n"/>
      <c r="F26" s="1" t="n"/>
      <c r="G26" s="1" t="n"/>
      <c r="H26" s="1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39" t="inlineStr">
        <is>
          <t>1</t>
        </is>
      </c>
      <c r="B27" s="48" t="inlineStr">
        <is>
          <t>Profile</t>
        </is>
      </c>
      <c r="C27" s="7" t="inlineStr">
        <is>
          <t>Enter provider, high-risk route, organisation size, sectoral-QMS and conformity-assessment facts in 01_SYSTEM_PROFILE.</t>
        </is>
      </c>
      <c r="D27" s="1" t="n"/>
      <c r="E27" s="1" t="n"/>
      <c r="F27" s="1" t="n"/>
      <c r="G27" s="1" t="n"/>
      <c r="H27" s="1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39" t="inlineStr">
        <is>
          <t>2</t>
        </is>
      </c>
      <c r="B28" s="48" t="inlineStr">
        <is>
          <t>Resolve QMS scope</t>
        </is>
      </c>
      <c r="C28" s="7" t="inlineStr">
        <is>
          <t>Review the calculated Article 17, financial-sector, SME simplification and standardisation routes.</t>
        </is>
      </c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39" t="inlineStr">
        <is>
          <t>3</t>
        </is>
      </c>
      <c r="B29" s="48" t="inlineStr">
        <is>
          <t>Assign controls</t>
        </is>
      </c>
      <c r="C29" s="7" t="inlineStr">
        <is>
          <t>Complete 02_CONTROL_MATRIX for all current Article 17(1)(a)–(m) aspects and related QMS interfaces.</t>
        </is>
      </c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39" t="inlineStr">
        <is>
          <t>4</t>
        </is>
      </c>
      <c r="B30" s="48" t="inlineStr">
        <is>
          <t>Document procedures</t>
        </is>
      </c>
      <c r="C30" s="7" t="inlineStr">
        <is>
          <t>Maintain the written policy/procedure/instruction register in 03_QMS_PROCESS_REGISTER.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5</t>
        </is>
      </c>
      <c r="B31" s="48" t="inlineStr">
        <is>
          <t>Manage assurance</t>
        </is>
      </c>
      <c r="C31" s="7" t="inlineStr">
        <is>
          <t>Record change control, internal assurance reviews, CAPA and conformity-assessment interactions in 04_CHANGE_AUDIT_CAPA.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6</t>
        </is>
      </c>
      <c r="B32" s="48" t="inlineStr">
        <is>
          <t>Manage resources</t>
        </is>
      </c>
      <c r="C32" s="7" t="inlineStr">
        <is>
          <t>Track critical resources, external dependencies and security-of-supply controls in 05_RESOURCES_SUPPLIERS.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7</t>
        </is>
      </c>
      <c r="B33" s="48" t="inlineStr">
        <is>
          <t>Evidence</t>
        </is>
      </c>
      <c r="C33" s="7" t="inlineStr">
        <is>
          <t>Register controlled evidence in 06_EVIDENCE_REGISTER and link exact IDs back to controls/processes.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8</t>
        </is>
      </c>
      <c r="B34" s="48" t="inlineStr">
        <is>
          <t>Independent review</t>
        </is>
      </c>
      <c r="C34" s="7" t="inlineStr">
        <is>
          <t>Use 07_DASHBOARD_SIGNOFF. Maximum state is READY FOR INDEPENDENT QMS REVIEW, never automatic 'compliant'.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 ht="23" customHeight="1" s="70">
      <c r="A36" s="33" t="inlineStr">
        <is>
          <t>INPUT / OUTPUT CONVENTION</t>
        </is>
      </c>
      <c r="B36" s="1" t="n"/>
      <c r="C36" s="1" t="n"/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45" t="inlineStr">
        <is>
          <t>Yellow</t>
        </is>
      </c>
      <c r="B37" s="7" t="inlineStr">
        <is>
          <t>User fact, judgment, owner, status, evidence pointer or reviewer input</t>
        </is>
      </c>
      <c r="C37" s="1" t="n"/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48" t="inlineStr">
        <is>
          <t>Blue</t>
        </is>
      </c>
      <c r="B38" s="7" t="inlineStr">
        <is>
          <t>Calculated / reference result</t>
        </is>
      </c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51" t="inlineStr">
        <is>
          <t>Red</t>
        </is>
      </c>
      <c r="B39" s="7" t="inlineStr">
        <is>
          <t>Unresolved blocker, open CAPA/change or missing/stale evidence</t>
        </is>
      </c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55" t="inlineStr">
        <is>
          <t>Green</t>
        </is>
      </c>
      <c r="B40" s="7" t="inlineStr">
        <is>
          <t>Resolved control / current evidence / review-ready state</t>
        </is>
      </c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mergeCells count="24">
    <mergeCell ref="B40:H40"/>
    <mergeCell ref="B9:H9"/>
    <mergeCell ref="C31:H31"/>
    <mergeCell ref="A36:H36"/>
    <mergeCell ref="A1:H1"/>
    <mergeCell ref="A7:H7"/>
    <mergeCell ref="C27:H27"/>
    <mergeCell ref="C32:H32"/>
    <mergeCell ref="A26:H26"/>
    <mergeCell ref="A21:H21"/>
    <mergeCell ref="C28:H28"/>
    <mergeCell ref="A3:H5"/>
    <mergeCell ref="A2:H2"/>
    <mergeCell ref="B39:H39"/>
    <mergeCell ref="B11:H11"/>
    <mergeCell ref="C34:H34"/>
    <mergeCell ref="C30:H30"/>
    <mergeCell ref="C33:H33"/>
    <mergeCell ref="B8:H8"/>
    <mergeCell ref="B38:H38"/>
    <mergeCell ref="A13:H13"/>
    <mergeCell ref="C29:H29"/>
    <mergeCell ref="B10:H10"/>
    <mergeCell ref="B37:H37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selection activeCell="A1" sqref="A1"/>
    </sheetView>
  </sheetViews>
  <sheetFormatPr baseColWidth="8" defaultRowHeight="15"/>
  <cols>
    <col width="13" customWidth="1" style="70" min="1" max="1"/>
    <col width="44" customWidth="1" style="70" min="2" max="2"/>
    <col width="23" customWidth="1" style="70" min="3" max="3"/>
    <col width="42" customWidth="1" style="70" min="4" max="4"/>
    <col width="18" customWidth="1" style="70" min="5" max="5"/>
    <col width="18" customWidth="1" style="70" min="6" max="6"/>
    <col width="18" customWidth="1" style="70" min="7" max="7"/>
    <col width="18" customWidth="1" style="70" min="8" max="8"/>
  </cols>
  <sheetData>
    <row r="1" ht="35" customHeight="1" s="70">
      <c r="A1" s="15" t="inlineStr">
        <is>
          <t>Provider &amp; QMS Scope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Enter provider/high-risk facts first. Blue scope outputs drive the control matrix and dashboard.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PROVIDER / QMS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Provider organisation</t>
        </is>
      </c>
      <c r="B5" s="44" t="str"/>
      <c r="C5" s="44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QMS name / identifier</t>
        </is>
      </c>
      <c r="B6" s="44" t="str"/>
      <c r="C6" s="44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AI system / product family in scope</t>
        </is>
      </c>
      <c r="B7" s="44" t="str"/>
      <c r="C7" s="44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Stable system / family ID</t>
        </is>
      </c>
      <c r="B8" s="44" t="str"/>
      <c r="C8" s="44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Version / QMS baseline</t>
        </is>
      </c>
      <c r="B9" s="44" t="str"/>
      <c r="C9" s="44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Primary QMS owner</t>
        </is>
      </c>
      <c r="B10" s="44" t="str"/>
      <c r="C10" s="44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Sector / product regime</t>
        </is>
      </c>
      <c r="B11" s="44" t="str"/>
      <c r="C11" s="44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EU Member State(s) / market</t>
        </is>
      </c>
      <c r="B12" s="44" t="str"/>
      <c r="C12" s="44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Assessment date</t>
        </is>
      </c>
      <c r="B13" s="72" t="str"/>
      <c r="C13" s="44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23" customHeight="1" s="70">
      <c r="A15" s="33" t="inlineStr">
        <is>
          <t>LEGAL / QMS FACTS</t>
        </is>
      </c>
      <c r="B15" s="1" t="n"/>
      <c r="C15" s="1" t="n"/>
      <c r="D15" s="1" t="n"/>
      <c r="E15" s="1" t="n"/>
      <c r="F15" s="1" t="n"/>
      <c r="G15" s="1" t="n"/>
      <c r="H15" s="1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31" customHeight="1" s="70">
      <c r="A16" s="40" t="inlineStr">
        <is>
          <t>ID</t>
        </is>
      </c>
      <c r="B16" s="40" t="inlineStr">
        <is>
          <t>Question</t>
        </is>
      </c>
      <c r="C16" s="40" t="inlineStr">
        <is>
          <t>Answer</t>
        </is>
      </c>
      <c r="D16" s="40" t="inlineStr">
        <is>
          <t>Why it matters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S-01</t>
        </is>
      </c>
      <c r="B17" s="6" t="inlineStr">
        <is>
          <t>Are you acting as provider of the AI system?</t>
        </is>
      </c>
      <c r="C17" s="44" t="str"/>
      <c r="D17" s="6" t="inlineStr">
        <is>
          <t>Article 16(c)/17 provider scope.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S-02</t>
        </is>
      </c>
      <c r="B18" s="6" t="inlineStr">
        <is>
          <t>Has the AI system been classified as high-risk?</t>
        </is>
      </c>
      <c r="C18" s="44" t="str"/>
      <c r="D18" s="6" t="inlineStr">
        <is>
          <t>Article 17 is a high-risk provider obligation.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S-03</t>
        </is>
      </c>
      <c r="B19" s="6" t="inlineStr">
        <is>
          <t>High-risk route?</t>
        </is>
      </c>
      <c r="C19" s="44" t="str"/>
      <c r="D19" s="6" t="inlineStr">
        <is>
          <t>Determines binding application date.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S-04</t>
        </is>
      </c>
      <c r="B20" s="6" t="inlineStr">
        <is>
          <t>Is the provider an SME, including a start-up?</t>
        </is>
      </c>
      <c r="C20" s="44" t="str"/>
      <c r="D20" s="6" t="inlineStr">
        <is>
          <t>Article 17(2) proportionality; Article 63 possible simplified-QMS route.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S-05</t>
        </is>
      </c>
      <c r="B21" s="6" t="inlineStr">
        <is>
          <t>Is the provider an SMC (small mid-cap)?</t>
        </is>
      </c>
      <c r="C21" s="44" t="str"/>
      <c r="D21" s="6" t="inlineStr">
        <is>
          <t>Article 17(2) proportionality expressly includes SMCs.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S-06</t>
        </is>
      </c>
      <c r="B22" s="6" t="inlineStr">
        <is>
          <t>For an SME/start-up, are there partner or linked enterprises under Recommendation 2003/361/EC?</t>
        </is>
      </c>
      <c r="C22" s="44" t="str"/>
      <c r="D22" s="6" t="inlineStr">
        <is>
          <t>Article 63 simplified-QMS route is unavailable where such links exist.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S-07</t>
        </is>
      </c>
      <c r="B23" s="6" t="inlineStr">
        <is>
          <t>Is the provider already subject to a QMS or equivalent function under relevant sectoral Union law?</t>
        </is>
      </c>
      <c r="C23" s="44" t="str"/>
      <c r="D23" s="6" t="inlineStr">
        <is>
          <t>Article 17(3) integration route.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S-08</t>
        </is>
      </c>
      <c r="B24" s="6" t="inlineStr">
        <is>
          <t>Is the provider a financial institution subject to Union financial-services internal-governance requirements?</t>
        </is>
      </c>
      <c r="C24" s="44" t="str"/>
      <c r="D24" s="6" t="inlineStr">
        <is>
          <t>Article 17(4) deemed-fulfilment route, with exceptions.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S-09</t>
        </is>
      </c>
      <c r="B25" s="6" t="inlineStr">
        <is>
          <t>Does the existing sectoral QMS explicitly map the AI Act Article 17 aspects?</t>
        </is>
      </c>
      <c r="C25" s="44" t="str"/>
      <c r="D25" s="6" t="inlineStr">
        <is>
          <t>Integration requires evidence mapping, not a generic certification claim.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S-10</t>
        </is>
      </c>
      <c r="B26" s="6" t="inlineStr">
        <is>
          <t>Is EN 18286:2026 being used as an implementation framework?</t>
        </is>
      </c>
      <c r="C26" s="44" t="str"/>
      <c r="D26" s="6" t="inlineStr">
        <is>
          <t>Voluntary standard; harmonisation assessment still ongoing.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S-11</t>
        </is>
      </c>
      <c r="B27" s="6" t="inlineStr">
        <is>
          <t>Is another management-system standard used (e.g. ISO/IEC 42001, ISO 9001, ISO 13485)?</t>
        </is>
      </c>
      <c r="C27" s="44" t="str"/>
      <c r="D27" s="6" t="inlineStr">
        <is>
          <t>May support implementation but does not replace AI Act requirements.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S-12</t>
        </is>
      </c>
      <c r="B28" s="6" t="inlineStr">
        <is>
          <t>Is a conformity assessment under Annex VII / notified-body QMS assessment expected?</t>
        </is>
      </c>
      <c r="C28" s="44" t="str"/>
      <c r="D28" s="6" t="inlineStr">
        <is>
          <t>Annex VII introduces QMS assessment, surveillance and change-notification interfaces.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S-13</t>
        </is>
      </c>
      <c r="B29" s="6" t="inlineStr">
        <is>
          <t>Is the route based on Annex VI internal control?</t>
        </is>
      </c>
      <c r="C29" s="44" t="str"/>
      <c r="D29" s="6" t="inlineStr">
        <is>
          <t>Annex VI requires the provider to verify Article 17 QMS compliance.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S-14</t>
        </is>
      </c>
      <c r="B30" s="6" t="inlineStr">
        <is>
          <t>Does the QMS cover more than one high-risk AI system?</t>
        </is>
      </c>
      <c r="C30" s="44" t="str"/>
      <c r="D30" s="6" t="inlineStr">
        <is>
          <t>Annex VII can cover a list of AI systems under the same QMS.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S-15</t>
        </is>
      </c>
      <c r="B31" s="6" t="inlineStr">
        <is>
          <t>Are formal QMS process owners assigned?</t>
        </is>
      </c>
      <c r="C31" s="44" t="str"/>
      <c r="D31" s="6" t="inlineStr">
        <is>
          <t>Accountability and operational control.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S-16</t>
        </is>
      </c>
      <c r="B32" s="6" t="inlineStr">
        <is>
          <t>Is post-market monitoring established for the high-risk system(s)?</t>
        </is>
      </c>
      <c r="C32" s="44" t="str"/>
      <c r="D32" s="6" t="inlineStr">
        <is>
          <t>Article 17(1)(h) / Article 72.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S-17</t>
        </is>
      </c>
      <c r="B33" s="6" t="inlineStr">
        <is>
          <t>Are serious-incident reporting procedures established?</t>
        </is>
      </c>
      <c r="C33" s="44" t="str"/>
      <c r="D33" s="6" t="inlineStr">
        <is>
          <t>Article 17(1)(i) / Article 73.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S-18</t>
        </is>
      </c>
      <c r="B34" s="6" t="inlineStr">
        <is>
          <t>Is the Article 9 risk management system linked into the QMS?</t>
        </is>
      </c>
      <c r="C34" s="44" t="str"/>
      <c r="D34" s="6" t="inlineStr">
        <is>
          <t>Article 17(1)(g).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S-19</t>
        </is>
      </c>
      <c r="B35" s="6" t="inlineStr">
        <is>
          <t>Are critical external resources / dependencies / security-of-supply risks identified?</t>
        </is>
      </c>
      <c r="C35" s="44" t="str"/>
      <c r="D35" s="6" t="inlineStr">
        <is>
          <t>Article 17(1)(l).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S-20</t>
        </is>
      </c>
      <c r="B36" s="6" t="inlineStr">
        <is>
          <t>Are change-management procedures established for modifications to high-risk systems and QMS changes?</t>
        </is>
      </c>
      <c r="C36" s="44" t="str"/>
      <c r="D36" s="6" t="inlineStr">
        <is>
          <t>Article 17(1)(a); Annex VII 3.4 where applicable.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S-21</t>
        </is>
      </c>
      <c r="B37" s="6" t="inlineStr">
        <is>
          <t>Is technical-documentation / record retention linked to the QMS?</t>
        </is>
      </c>
      <c r="C37" s="44" t="str"/>
      <c r="D37" s="6" t="inlineStr">
        <is>
          <t>Article 17(1)(k), Article 18.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 ht="23" customHeight="1" s="70">
      <c r="A39" s="33" t="inlineStr">
        <is>
          <t>CALCULATED QMS SCOPE</t>
        </is>
      </c>
      <c r="B39" s="1" t="n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 ht="31" customHeight="1" s="70">
      <c r="A40" s="40" t="inlineStr">
        <is>
          <t>Scope item</t>
        </is>
      </c>
      <c r="B40" s="40" t="inlineStr">
        <is>
          <t>Result</t>
        </is>
      </c>
      <c r="C40" s="40" t="inlineStr">
        <is>
          <t>Legal basis / interpretation</t>
        </is>
      </c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Article 17 provider scope</t>
        </is>
      </c>
      <c r="B41" s="48">
        <f>IF(OR(C17="Needs assessment",C18="Needs assessment"),"Needs assessment",IF(AND(C17="Yes",C18="Yes"),"In scope — high-risk provider QMS",IF(C17="No","Provider role not established",IF(C18="No","Not high-risk — Article 17 not triggered","Needs assessment"))))</f>
        <v/>
      </c>
      <c r="C41" s="6" t="inlineStr">
        <is>
          <t>Art. 16(c), Art. 17</t>
        </is>
      </c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Binding application date</t>
        </is>
      </c>
      <c r="B42" s="73">
        <f>IF(C19="Annex III — Art. 6(2)",DATE(2027,12,2),IF(C19="Annex I — Art. 6(1)",DATE(2028,8,2),""))</f>
        <v/>
      </c>
      <c r="C42" s="6" t="inlineStr">
        <is>
          <t>Art. 113(3)(c), as amended</t>
        </is>
      </c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Article 17(2) proportionality</t>
        </is>
      </c>
      <c r="B43" s="48">
        <f>IF(B41&lt;&gt;"In scope — high-risk provider QMS","Not applicable / unresolved",IF(C20="Yes","SME/start-up proportionality applies",IF(C21="Yes","SMC proportionality applies","General proportionality applies")))</f>
        <v/>
      </c>
      <c r="C43" s="6" t="inlineStr">
        <is>
          <t>Art. 17(2)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Sectoral-QMS integration</t>
        </is>
      </c>
      <c r="B44" s="48">
        <f>IF(C23="Yes",IF(C25="Yes","Integrate Article 17 into sectoral Union-law QMS — mapping present","Integrate Article 17 into sectoral Union-law QMS — mapping gap"),IF(C23="No","Standalone / other QMS route","Needs assessment"))</f>
        <v/>
      </c>
      <c r="C44" s="6" t="inlineStr">
        <is>
          <t>Art. 17(3)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Financial-institution route</t>
        </is>
      </c>
      <c r="B45" s="48">
        <f>IF(C24="Yes","Financial-governance deemed-fulfilment route — keep Art. 17(1)(g),(h),(i) explicit",IF(C24="No","Not applicable","Needs assessment"))</f>
        <v/>
      </c>
      <c r="C45" s="6" t="inlineStr">
        <is>
          <t>Art. 17(4)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SME simplified-QMS route</t>
        </is>
      </c>
      <c r="B46" s="48">
        <f>IF(C20="Yes",IF(C22="No","Potential Article 63 simplified-QMS route — Commission guidance required",IF(C22="Yes","Article 63 simplified route not available — partner/linked enterprise condition","Needs assessment")),IF(C20="No","Not applicable","Needs assessment"))</f>
        <v/>
      </c>
      <c r="C46" s="6" t="inlineStr">
        <is>
          <t>Art. 63(1), as amended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EN 18286:2026 status</t>
        </is>
      </c>
      <c r="B47" s="48">
        <f>IF(C26="Yes","Voluntary implementation framework — adopted; harmonisation assessment ongoing",IF(C26="No","Not used","Needs assessment"))</f>
        <v/>
      </c>
      <c r="C47" s="6" t="inlineStr">
        <is>
          <t>Art. 40 standardisation interface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Conformity-assessment QMS interface</t>
        </is>
      </c>
      <c r="B48" s="48">
        <f>IF(C28="Yes","Annex VII QMS assessment / surveillance interface",IF(C29="Yes","Annex VI internal-control verification interface","Conformity route needs assessment"))</f>
        <v/>
      </c>
      <c r="C48" s="6" t="inlineStr">
        <is>
          <t>Art. 43, Annex VI / VII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mergeCells count="5">
    <mergeCell ref="A3:H3"/>
    <mergeCell ref="A39:H39"/>
    <mergeCell ref="A15:H15"/>
    <mergeCell ref="A2:H2"/>
    <mergeCell ref="A1:H1"/>
  </mergeCells>
  <dataValidations count="3">
    <dataValidation sqref="C17:C18" showDropDown="0" showInputMessage="0" showErrorMessage="0" allowBlank="0" type="list">
      <formula1>"Yes,No,N/A,Needs assessment"</formula1>
    </dataValidation>
    <dataValidation sqref="C19" showDropDown="0" showInputMessage="0" showErrorMessage="0" allowBlank="0" type="list">
      <formula1>"Annex III — Art. 6(2),Annex I — Art. 6(1),Unknown / needs assessment,Not high-risk"</formula1>
    </dataValidation>
    <dataValidation sqref="C20:C37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19" customWidth="1" style="70" min="2" max="2"/>
    <col width="20" customWidth="1" style="70" min="3" max="3"/>
    <col width="25" customWidth="1" style="70" min="4" max="4"/>
    <col width="47" customWidth="1" style="70" min="5" max="5"/>
    <col width="44" customWidth="1" style="70" min="6" max="6"/>
    <col width="18" customWidth="1" style="70" min="7" max="7"/>
    <col width="16" customWidth="1" style="70" min="8" max="8"/>
    <col width="18" customWidth="1" style="70" min="9" max="9"/>
    <col width="20" customWidth="1" style="70" min="10" max="10"/>
    <col width="22" customWidth="1" style="70" min="11" max="11"/>
    <col width="28" customWidth="1" style="70" min="12" max="12"/>
    <col width="18" customWidth="1" style="70" min="13" max="13"/>
  </cols>
  <sheetData>
    <row r="1" ht="35" customHeight="1" s="70">
      <c r="A1" s="15" t="inlineStr">
        <is>
          <t>Article 17 QMS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Current 13-clause Article 17 structure plus proportionality, sectoral integration, documentation and conformity-assessment interfaces.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QMS-17-00</t>
        </is>
      </c>
      <c r="B5" s="6" t="inlineStr">
        <is>
          <t>Art. 16(c), 17(1)</t>
        </is>
      </c>
      <c r="C5" s="6" t="inlineStr">
        <is>
          <t>Binding provider</t>
        </is>
      </c>
      <c r="D5" s="16">
        <f>'01_SYSTEM_PROFILE'!B41</f>
        <v/>
      </c>
      <c r="E5" s="6" t="inlineStr">
        <is>
          <t>Put in place a QMS that ensures compliance with the Regulation and document it systematically/orderly through written policies, procedures and instructions.</t>
        </is>
      </c>
      <c r="F5" s="6" t="inlineStr">
        <is>
          <t>Approved QMS manual / framework; scope; document hierarchy</t>
        </is>
      </c>
      <c r="G5" s="44" t="str"/>
      <c r="H5" s="72" t="str"/>
      <c r="I5" s="44" t="inlineStr">
        <is>
          <t>Not started</t>
        </is>
      </c>
      <c r="J5" s="44" t="str"/>
      <c r="K5" s="16">
        <f>IF(J5="","Missing evidence",IF(COUNTIFS('06_EVIDENCE_REGISTER'!$A:$A,J5,'06_EVIDENCE_REGISTER'!$B:$B,A5,'06_EVIDENCE_REGISTER'!$K:$K,"Current",'06_EVIDENCE_REGISTER'!$I:$I,"&gt;="&amp;TODAY())&gt;0,"Current evidence","Missing / stale / mismatched"))</f>
        <v/>
      </c>
      <c r="L5" s="44" t="str"/>
      <c r="M5" s="72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QMS-17-A</t>
        </is>
      </c>
      <c r="B6" s="6" t="inlineStr">
        <is>
          <t>Art. 17(1)(a)</t>
        </is>
      </c>
      <c r="C6" s="6" t="inlineStr">
        <is>
          <t>Binding QMS aspect</t>
        </is>
      </c>
      <c r="D6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6" s="6" t="inlineStr">
        <is>
          <t>Maintain regulatory-compliance strategy, including conformity-assessment procedures and management of modifications to high-risk AI systems.</t>
        </is>
      </c>
      <c r="F6" s="6" t="inlineStr">
        <is>
          <t>Compliance strategy; conformity plan; change-control procedure</t>
        </is>
      </c>
      <c r="G6" s="44" t="str"/>
      <c r="H6" s="72" t="str"/>
      <c r="I6" s="44" t="inlineStr">
        <is>
          <t>Not started</t>
        </is>
      </c>
      <c r="J6" s="44" t="str"/>
      <c r="K6" s="16">
        <f>IF(J6="","Missing evidence",IF(COUNTIFS('06_EVIDENCE_REGISTER'!$A:$A,J6,'06_EVIDENCE_REGISTER'!$B:$B,A6,'06_EVIDENCE_REGISTER'!$K:$K,"Current",'06_EVIDENCE_REGISTER'!$I:$I,"&gt;="&amp;TODAY())&gt;0,"Current evidence","Missing / stale / mismatched"))</f>
        <v/>
      </c>
      <c r="L6" s="44" t="str"/>
      <c r="M6" s="72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QMS-17-B</t>
        </is>
      </c>
      <c r="B7" s="6" t="inlineStr">
        <is>
          <t>Art. 17(1)(b)</t>
        </is>
      </c>
      <c r="C7" s="6" t="inlineStr">
        <is>
          <t>Binding QMS aspect</t>
        </is>
      </c>
      <c r="D7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7" s="6" t="inlineStr">
        <is>
          <t>Establish design, design-control and design-verification techniques, procedures and systematic actions.</t>
        </is>
      </c>
      <c r="F7" s="6" t="inlineStr">
        <is>
          <t>Design-control procedure; design reviews; verification records</t>
        </is>
      </c>
      <c r="G7" s="44" t="str"/>
      <c r="H7" s="72" t="str"/>
      <c r="I7" s="44" t="inlineStr">
        <is>
          <t>Not started</t>
        </is>
      </c>
      <c r="J7" s="44" t="str"/>
      <c r="K7" s="16">
        <f>IF(J7="","Missing evidence",IF(COUNTIFS('06_EVIDENCE_REGISTER'!$A:$A,J7,'06_EVIDENCE_REGISTER'!$B:$B,A7,'06_EVIDENCE_REGISTER'!$K:$K,"Current",'06_EVIDENCE_REGISTER'!$I:$I,"&gt;="&amp;TODAY())&gt;0,"Current evidence","Missing / stale / mismatched"))</f>
        <v/>
      </c>
      <c r="L7" s="44" t="str"/>
      <c r="M7" s="72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QMS-17-C</t>
        </is>
      </c>
      <c r="B8" s="6" t="inlineStr">
        <is>
          <t>Art. 17(1)(c)</t>
        </is>
      </c>
      <c r="C8" s="6" t="inlineStr">
        <is>
          <t>Binding QMS aspect</t>
        </is>
      </c>
      <c r="D8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8" s="6" t="inlineStr">
        <is>
          <t>Establish development, quality-control and quality-assurance techniques, procedures and systematic actions.</t>
        </is>
      </c>
      <c r="F8" s="6" t="inlineStr">
        <is>
          <t>Development lifecycle; QA/QC gates; release criteria</t>
        </is>
      </c>
      <c r="G8" s="44" t="str"/>
      <c r="H8" s="72" t="str"/>
      <c r="I8" s="44" t="inlineStr">
        <is>
          <t>Not started</t>
        </is>
      </c>
      <c r="J8" s="44" t="str"/>
      <c r="K8" s="16">
        <f>IF(J8="","Missing evidence",IF(COUNTIFS('06_EVIDENCE_REGISTER'!$A:$A,J8,'06_EVIDENCE_REGISTER'!$B:$B,A8,'06_EVIDENCE_REGISTER'!$K:$K,"Current",'06_EVIDENCE_REGISTER'!$I:$I,"&gt;="&amp;TODAY())&gt;0,"Current evidence","Missing / stale / mismatched"))</f>
        <v/>
      </c>
      <c r="L8" s="44" t="str"/>
      <c r="M8" s="72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QMS-17-D</t>
        </is>
      </c>
      <c r="B9" s="6" t="inlineStr">
        <is>
          <t>Art. 17(1)(d)</t>
        </is>
      </c>
      <c r="C9" s="6" t="inlineStr">
        <is>
          <t>Binding QMS aspect</t>
        </is>
      </c>
      <c r="D9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9" s="6" t="inlineStr">
        <is>
          <t>Define examination, test and validation procedures before, during and after development and their frequency.</t>
        </is>
      </c>
      <c r="F9" s="6" t="inlineStr">
        <is>
          <t>Test/validation strategy; protocols; acceptance criteria; schedule/trigger rationale</t>
        </is>
      </c>
      <c r="G9" s="44" t="str"/>
      <c r="H9" s="72" t="str"/>
      <c r="I9" s="44" t="inlineStr">
        <is>
          <t>Not started</t>
        </is>
      </c>
      <c r="J9" s="44" t="str"/>
      <c r="K9" s="16">
        <f>IF(J9="","Missing evidence",IF(COUNTIFS('06_EVIDENCE_REGISTER'!$A:$A,J9,'06_EVIDENCE_REGISTER'!$B:$B,A9,'06_EVIDENCE_REGISTER'!$K:$K,"Current",'06_EVIDENCE_REGISTER'!$I:$I,"&gt;="&amp;TODAY())&gt;0,"Current evidence","Missing / stale / mismatched"))</f>
        <v/>
      </c>
      <c r="L9" s="44" t="str"/>
      <c r="M9" s="72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QMS-17-E</t>
        </is>
      </c>
      <c r="B10" s="6" t="inlineStr">
        <is>
          <t>Art. 17(1)(e)</t>
        </is>
      </c>
      <c r="C10" s="6" t="inlineStr">
        <is>
          <t>Binding QMS aspect</t>
        </is>
      </c>
      <c r="D10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10" s="6" t="inlineStr">
        <is>
          <t>Define technical specifications/standards and, where harmonised standards are not fully applied or do not cover all requirements, alternative compliance means.</t>
        </is>
      </c>
      <c r="F10" s="6" t="inlineStr">
        <is>
          <t>Standards/specifications register; gap analysis; alternative-means rationale</t>
        </is>
      </c>
      <c r="G10" s="44" t="str"/>
      <c r="H10" s="72" t="str"/>
      <c r="I10" s="44" t="inlineStr">
        <is>
          <t>Not started</t>
        </is>
      </c>
      <c r="J10" s="44" t="str"/>
      <c r="K10" s="16">
        <f>IF(J10="","Missing evidence",IF(COUNTIFS('06_EVIDENCE_REGISTER'!$A:$A,J10,'06_EVIDENCE_REGISTER'!$B:$B,A10,'06_EVIDENCE_REGISTER'!$K:$K,"Current",'06_EVIDENCE_REGISTER'!$I:$I,"&gt;="&amp;TODAY())&gt;0,"Current evidence","Missing / stale / mismatched"))</f>
        <v/>
      </c>
      <c r="L10" s="44" t="str"/>
      <c r="M10" s="72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QMS-17-F</t>
        </is>
      </c>
      <c r="B11" s="6" t="inlineStr">
        <is>
          <t>Art. 17(1)(f)</t>
        </is>
      </c>
      <c r="C11" s="6" t="inlineStr">
        <is>
          <t>Binding QMS aspect</t>
        </is>
      </c>
      <c r="D11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11" s="6" t="inlineStr">
        <is>
          <t>Establish systems/procedures for AI data management across acquisition, collection, analysis, labelling, storage, filtration, mining, aggregation, retention and related operations.</t>
        </is>
      </c>
      <c r="F11" s="6" t="inlineStr">
        <is>
          <t>Data-governance procedures; lineage; quality controls; retention rules</t>
        </is>
      </c>
      <c r="G11" s="44" t="str"/>
      <c r="H11" s="72" t="str"/>
      <c r="I11" s="44" t="inlineStr">
        <is>
          <t>Not started</t>
        </is>
      </c>
      <c r="J11" s="44" t="str"/>
      <c r="K11" s="16">
        <f>IF(J11="","Missing evidence",IF(COUNTIFS('06_EVIDENCE_REGISTER'!$A:$A,J11,'06_EVIDENCE_REGISTER'!$B:$B,A11,'06_EVIDENCE_REGISTER'!$K:$K,"Current",'06_EVIDENCE_REGISTER'!$I:$I,"&gt;="&amp;TODAY())&gt;0,"Current evidence","Missing / stale / mismatched"))</f>
        <v/>
      </c>
      <c r="L11" s="44" t="str"/>
      <c r="M11" s="72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QMS-17-G</t>
        </is>
      </c>
      <c r="B12" s="6" t="inlineStr">
        <is>
          <t>Art. 17(1)(g)</t>
        </is>
      </c>
      <c r="C12" s="6" t="inlineStr">
        <is>
          <t>Binding QMS aspect</t>
        </is>
      </c>
      <c r="D12" s="16">
        <f>IF('01_SYSTEM_PROFILE'!B41&lt;&gt;"In scope — high-risk provider QMS",'01_SYSTEM_PROFILE'!B41,IF('01_SYSTEM_PROFILE'!C23="Yes","Integrate into sectoral Union-law QMS — map evidence","Applicable"))</f>
        <v/>
      </c>
      <c r="E12" s="6" t="inlineStr">
        <is>
          <t>Integrate the Article 9 risk management system into the QMS.</t>
        </is>
      </c>
      <c r="F12" s="6" t="inlineStr">
        <is>
          <t>Risk-management procedure; risk register; residual-risk approvals</t>
        </is>
      </c>
      <c r="G12" s="44" t="str"/>
      <c r="H12" s="72" t="str"/>
      <c r="I12" s="44" t="inlineStr">
        <is>
          <t>Not started</t>
        </is>
      </c>
      <c r="J12" s="44" t="str"/>
      <c r="K12" s="16">
        <f>IF(J12="","Missing evidence",IF(COUNTIFS('06_EVIDENCE_REGISTER'!$A:$A,J12,'06_EVIDENCE_REGISTER'!$B:$B,A12,'06_EVIDENCE_REGISTER'!$K:$K,"Current",'06_EVIDENCE_REGISTER'!$I:$I,"&gt;="&amp;TODAY())&gt;0,"Current evidence","Missing / stale / mismatched"))</f>
        <v/>
      </c>
      <c r="L12" s="44" t="str"/>
      <c r="M12" s="72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QMS-17-H</t>
        </is>
      </c>
      <c r="B13" s="6" t="inlineStr">
        <is>
          <t>Art. 17(1)(h)</t>
        </is>
      </c>
      <c r="C13" s="6" t="inlineStr">
        <is>
          <t>Binding QMS aspect</t>
        </is>
      </c>
      <c r="D13" s="16">
        <f>IF('01_SYSTEM_PROFILE'!B41&lt;&gt;"In scope — high-risk provider QMS",'01_SYSTEM_PROFILE'!B41,IF('01_SYSTEM_PROFILE'!C23="Yes","Integrate into sectoral Union-law QMS — map evidence","Applicable"))</f>
        <v/>
      </c>
      <c r="E13" s="6" t="inlineStr">
        <is>
          <t>Set up, implement and maintain the Article 72 post-market monitoring system.</t>
        </is>
      </c>
      <c r="F13" s="6" t="inlineStr">
        <is>
          <t>PMS plan; monitoring data; review/escalation records</t>
        </is>
      </c>
      <c r="G13" s="44" t="str"/>
      <c r="H13" s="72" t="str"/>
      <c r="I13" s="44" t="inlineStr">
        <is>
          <t>Not started</t>
        </is>
      </c>
      <c r="J13" s="44" t="str"/>
      <c r="K13" s="16">
        <f>IF(J13="","Missing evidence",IF(COUNTIFS('06_EVIDENCE_REGISTER'!$A:$A,J13,'06_EVIDENCE_REGISTER'!$B:$B,A13,'06_EVIDENCE_REGISTER'!$K:$K,"Current",'06_EVIDENCE_REGISTER'!$I:$I,"&gt;="&amp;TODAY())&gt;0,"Current evidence","Missing / stale / mismatched"))</f>
        <v/>
      </c>
      <c r="L13" s="44" t="str"/>
      <c r="M13" s="72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QMS-17-I</t>
        </is>
      </c>
      <c r="B14" s="6" t="inlineStr">
        <is>
          <t>Art. 17(1)(i)</t>
        </is>
      </c>
      <c r="C14" s="6" t="inlineStr">
        <is>
          <t>Binding QMS aspect</t>
        </is>
      </c>
      <c r="D14" s="16">
        <f>IF('01_SYSTEM_PROFILE'!B41&lt;&gt;"In scope — high-risk provider QMS",'01_SYSTEM_PROFILE'!B41,IF('01_SYSTEM_PROFILE'!C23="Yes","Integrate into sectoral Union-law QMS — map evidence","Applicable"))</f>
        <v/>
      </c>
      <c r="E14" s="6" t="inlineStr">
        <is>
          <t>Maintain serious-incident reporting procedures under Article 73.</t>
        </is>
      </c>
      <c r="F14" s="6" t="inlineStr">
        <is>
          <t>Incident SOP; triage; timelines; authority-report records</t>
        </is>
      </c>
      <c r="G14" s="44" t="str"/>
      <c r="H14" s="72" t="str"/>
      <c r="I14" s="44" t="inlineStr">
        <is>
          <t>Not started</t>
        </is>
      </c>
      <c r="J14" s="44" t="str"/>
      <c r="K14" s="16">
        <f>IF(J14="","Missing evidence",IF(COUNTIFS('06_EVIDENCE_REGISTER'!$A:$A,J14,'06_EVIDENCE_REGISTER'!$B:$B,A14,'06_EVIDENCE_REGISTER'!$K:$K,"Current",'06_EVIDENCE_REGISTER'!$I:$I,"&gt;="&amp;TODAY())&gt;0,"Current evidence","Missing / stale / mismatched"))</f>
        <v/>
      </c>
      <c r="L14" s="44" t="str"/>
      <c r="M14" s="72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QMS-17-J</t>
        </is>
      </c>
      <c r="B15" s="6" t="inlineStr">
        <is>
          <t>Art. 17(1)(j)</t>
        </is>
      </c>
      <c r="C15" s="6" t="inlineStr">
        <is>
          <t>Binding QMS aspect</t>
        </is>
      </c>
      <c r="D15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15" s="6" t="inlineStr">
        <is>
          <t>Control communications with competent/relevant authorities, notified bodies, operators, customers and interested parties.</t>
        </is>
      </c>
      <c r="F15" s="6" t="inlineStr">
        <is>
          <t>Communication/escalation procedure; contact matrix; records</t>
        </is>
      </c>
      <c r="G15" s="44" t="str"/>
      <c r="H15" s="72" t="str"/>
      <c r="I15" s="44" t="inlineStr">
        <is>
          <t>Not started</t>
        </is>
      </c>
      <c r="J15" s="44" t="str"/>
      <c r="K15" s="16">
        <f>IF(J15="","Missing evidence",IF(COUNTIFS('06_EVIDENCE_REGISTER'!$A:$A,J15,'06_EVIDENCE_REGISTER'!$B:$B,A15,'06_EVIDENCE_REGISTER'!$K:$K,"Current",'06_EVIDENCE_REGISTER'!$I:$I,"&gt;="&amp;TODAY())&gt;0,"Current evidence","Missing / stale / mismatched"))</f>
        <v/>
      </c>
      <c r="L15" s="44" t="str"/>
      <c r="M15" s="72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QMS-17-K</t>
        </is>
      </c>
      <c r="B16" s="6" t="inlineStr">
        <is>
          <t>Art. 17(1)(k)</t>
        </is>
      </c>
      <c r="C16" s="6" t="inlineStr">
        <is>
          <t>Binding QMS aspect</t>
        </is>
      </c>
      <c r="D16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16" s="6" t="inlineStr">
        <is>
          <t>Maintain systems/procedures for record-keeping of relevant documentation and information.</t>
        </is>
      </c>
      <c r="F16" s="6" t="inlineStr">
        <is>
          <t>Document-control and record-retention procedure; repositories; access controls</t>
        </is>
      </c>
      <c r="G16" s="44" t="str"/>
      <c r="H16" s="72" t="str"/>
      <c r="I16" s="44" t="inlineStr">
        <is>
          <t>Not started</t>
        </is>
      </c>
      <c r="J16" s="44" t="str"/>
      <c r="K16" s="16">
        <f>IF(J16="","Missing evidence",IF(COUNTIFS('06_EVIDENCE_REGISTER'!$A:$A,J16,'06_EVIDENCE_REGISTER'!$B:$B,A16,'06_EVIDENCE_REGISTER'!$K:$K,"Current",'06_EVIDENCE_REGISTER'!$I:$I,"&gt;="&amp;TODAY())&gt;0,"Current evidence","Missing / stale / mismatched"))</f>
        <v/>
      </c>
      <c r="L16" s="44" t="str"/>
      <c r="M16" s="72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QMS-17-L</t>
        </is>
      </c>
      <c r="B17" s="6" t="inlineStr">
        <is>
          <t>Art. 17(1)(l)</t>
        </is>
      </c>
      <c r="C17" s="6" t="inlineStr">
        <is>
          <t>Binding QMS aspect</t>
        </is>
      </c>
      <c r="D17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17" s="6" t="inlineStr">
        <is>
          <t>Manage resources, including security-of-supply related measures.</t>
        </is>
      </c>
      <c r="F17" s="6" t="inlineStr">
        <is>
          <t>Resource plan; dependency register; capacity/fallback evidence</t>
        </is>
      </c>
      <c r="G17" s="44" t="str"/>
      <c r="H17" s="72" t="str"/>
      <c r="I17" s="44" t="inlineStr">
        <is>
          <t>Not started</t>
        </is>
      </c>
      <c r="J17" s="44" t="str"/>
      <c r="K17" s="16">
        <f>IF(J17="","Missing evidence",IF(COUNTIFS('06_EVIDENCE_REGISTER'!$A:$A,J17,'06_EVIDENCE_REGISTER'!$B:$B,A17,'06_EVIDENCE_REGISTER'!$K:$K,"Current",'06_EVIDENCE_REGISTER'!$I:$I,"&gt;="&amp;TODAY())&gt;0,"Current evidence","Missing / stale / mismatched"))</f>
        <v/>
      </c>
      <c r="L17" s="44" t="str"/>
      <c r="M17" s="72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QMS-17-M</t>
        </is>
      </c>
      <c r="B18" s="6" t="inlineStr">
        <is>
          <t>Art. 17(1)(m)</t>
        </is>
      </c>
      <c r="C18" s="6" t="inlineStr">
        <is>
          <t>Binding QMS aspect</t>
        </is>
      </c>
      <c r="D18" s="16">
        <f>IF('01_SYSTEM_PROFILE'!B41&lt;&gt;"In scope — high-risk provider QMS",'01_SYSTEM_PROFILE'!B41,IF('01_SYSTEM_PROFILE'!C24="Yes","Deemed fulfilled via financial-services governance — map evidence",IF('01_SYSTEM_PROFILE'!C23="Yes","Integrate into sectoral Union-law QMS — map evidence","Applicable")))</f>
        <v/>
      </c>
      <c r="E18" s="6" t="inlineStr">
        <is>
          <t>Maintain accountability framework for management/staff responsibilities across all Article 17 aspects.</t>
        </is>
      </c>
      <c r="F18" s="6" t="inlineStr">
        <is>
          <t>RACI/accountability matrix; role descriptions; approvals</t>
        </is>
      </c>
      <c r="G18" s="44" t="str"/>
      <c r="H18" s="72" t="str"/>
      <c r="I18" s="44" t="inlineStr">
        <is>
          <t>Not started</t>
        </is>
      </c>
      <c r="J18" s="44" t="str"/>
      <c r="K18" s="16">
        <f>IF(J18="","Missing evidence",IF(COUNTIFS('06_EVIDENCE_REGISTER'!$A:$A,J18,'06_EVIDENCE_REGISTER'!$B:$B,A18,'06_EVIDENCE_REGISTER'!$K:$K,"Current",'06_EVIDENCE_REGISTER'!$I:$I,"&gt;="&amp;TODAY())&gt;0,"Current evidence","Missing / stale / mismatched"))</f>
        <v/>
      </c>
      <c r="L18" s="44" t="str"/>
      <c r="M18" s="72" t="str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QMS-17-2</t>
        </is>
      </c>
      <c r="B19" s="6" t="inlineStr">
        <is>
          <t>Art. 17(2)</t>
        </is>
      </c>
      <c r="C19" s="6" t="inlineStr">
        <is>
          <t>Binding proportionality</t>
        </is>
      </c>
      <c r="D19" s="16">
        <f>'01_SYSTEM_PROFILE'!B41</f>
        <v/>
      </c>
      <c r="E19" s="6" t="inlineStr">
        <is>
          <t>Implement Article 17 aspects proportionately to provider size while preserving required rigour and protection.</t>
        </is>
      </c>
      <c r="F19" s="6" t="inlineStr">
        <is>
          <t>Proportionality rationale; organisation/system complexity profile</t>
        </is>
      </c>
      <c r="G19" s="44" t="str"/>
      <c r="H19" s="72" t="str"/>
      <c r="I19" s="44" t="inlineStr">
        <is>
          <t>Not started</t>
        </is>
      </c>
      <c r="J19" s="44" t="str"/>
      <c r="K19" s="16">
        <f>IF(J19="","Missing evidence",IF(COUNTIFS('06_EVIDENCE_REGISTER'!$A:$A,J19,'06_EVIDENCE_REGISTER'!$B:$B,A19,'06_EVIDENCE_REGISTER'!$K:$K,"Current",'06_EVIDENCE_REGISTER'!$I:$I,"&gt;="&amp;TODAY())&gt;0,"Current evidence","Missing / stale / mismatched"))</f>
        <v/>
      </c>
      <c r="L19" s="44" t="str"/>
      <c r="M19" s="72" t="str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QMS-17-3</t>
        </is>
      </c>
      <c r="B20" s="6" t="inlineStr">
        <is>
          <t>Art. 17(3)</t>
        </is>
      </c>
      <c r="C20" s="6" t="inlineStr">
        <is>
          <t>Conditional integration</t>
        </is>
      </c>
      <c r="D20" s="16">
        <f>IF('01_SYSTEM_PROFILE'!C23="Yes","Applicable — sectoral QMS integration",IF('01_SYSTEM_PROFILE'!C23="No","Not applicable","Needs assessment"))</f>
        <v/>
      </c>
      <c r="E20" s="6" t="inlineStr">
        <is>
          <t>Where a sectoral Union-law QMS/equivalent applies, map Article 17 aspects into that QMS rather than assuming an exemption.</t>
        </is>
      </c>
      <c r="F20" s="6" t="inlineStr">
        <is>
          <t>Sectoral-QMS crosswalk; gap remediation</t>
        </is>
      </c>
      <c r="G20" s="44" t="str"/>
      <c r="H20" s="72" t="str"/>
      <c r="I20" s="44" t="inlineStr">
        <is>
          <t>Not started</t>
        </is>
      </c>
      <c r="J20" s="44" t="str"/>
      <c r="K20" s="16">
        <f>IF(J20="","Missing evidence",IF(COUNTIFS('06_EVIDENCE_REGISTER'!$A:$A,J20,'06_EVIDENCE_REGISTER'!$B:$B,A20,'06_EVIDENCE_REGISTER'!$K:$K,"Current",'06_EVIDENCE_REGISTER'!$I:$I,"&gt;="&amp;TODAY())&gt;0,"Current evidence","Missing / stale / mismatched"))</f>
        <v/>
      </c>
      <c r="L20" s="44" t="str"/>
      <c r="M20" s="72" t="str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QMS-17-4</t>
        </is>
      </c>
      <c r="B21" s="6" t="inlineStr">
        <is>
          <t>Art. 17(4)</t>
        </is>
      </c>
      <c r="C21" s="6" t="inlineStr">
        <is>
          <t>Conditional financial route</t>
        </is>
      </c>
      <c r="D21" s="16">
        <f>IF('01_SYSTEM_PROFILE'!C24="Yes","Applicable — financial-services governance route",IF('01_SYSTEM_PROFILE'!C24="No","Not applicable","Needs assessment"))</f>
        <v/>
      </c>
      <c r="E21" s="6" t="inlineStr">
        <is>
          <t>For qualifying financial institutions, document reliance on internal-governance rules and explicitly preserve Article 17(1)(g),(h),(i).</t>
        </is>
      </c>
      <c r="F21" s="6" t="inlineStr">
        <is>
          <t>Financial-governance mapping; explicit risk/PMS/incident procedures</t>
        </is>
      </c>
      <c r="G21" s="44" t="str"/>
      <c r="H21" s="72" t="str"/>
      <c r="I21" s="44" t="inlineStr">
        <is>
          <t>Not started</t>
        </is>
      </c>
      <c r="J21" s="44" t="str"/>
      <c r="K21" s="16">
        <f>IF(J21="","Missing evidence",IF(COUNTIFS('06_EVIDENCE_REGISTER'!$A:$A,J21,'06_EVIDENCE_REGISTER'!$B:$B,A21,'06_EVIDENCE_REGISTER'!$K:$K,"Current",'06_EVIDENCE_REGISTER'!$I:$I,"&gt;="&amp;TODAY())&gt;0,"Current evidence","Missing / stale / mismatched"))</f>
        <v/>
      </c>
      <c r="L21" s="44" t="str"/>
      <c r="M21" s="72" t="str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QMS-18-01</t>
        </is>
      </c>
      <c r="B22" s="6" t="inlineStr">
        <is>
          <t>Art. 18</t>
        </is>
      </c>
      <c r="C22" s="6" t="inlineStr">
        <is>
          <t>Binding interface</t>
        </is>
      </c>
      <c r="D22" s="16">
        <f>'01_SYSTEM_PROFILE'!B41</f>
        <v/>
      </c>
      <c r="E22" s="6" t="inlineStr">
        <is>
          <t>Keep QMS documentation and the other Article 18 records available for 10 years after the high-risk AI system is placed on the market or put into service.</t>
        </is>
      </c>
      <c r="F22" s="6" t="inlineStr">
        <is>
          <t>Retention policy; archive evidence; disposal controls</t>
        </is>
      </c>
      <c r="G22" s="44" t="str"/>
      <c r="H22" s="72" t="str"/>
      <c r="I22" s="44" t="inlineStr">
        <is>
          <t>Not started</t>
        </is>
      </c>
      <c r="J22" s="44" t="str"/>
      <c r="K22" s="16">
        <f>IF(J22="","Missing evidence",IF(COUNTIFS('06_EVIDENCE_REGISTER'!$A:$A,J22,'06_EVIDENCE_REGISTER'!$B:$B,A22,'06_EVIDENCE_REGISTER'!$K:$K,"Current",'06_EVIDENCE_REGISTER'!$I:$I,"&gt;="&amp;TODAY())&gt;0,"Current evidence","Missing / stale / mismatched"))</f>
        <v/>
      </c>
      <c r="L22" s="44" t="str"/>
      <c r="M22" s="72" t="str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QMS-CONF-01</t>
        </is>
      </c>
      <c r="B23" s="6" t="inlineStr">
        <is>
          <t>Art. 43; Annex VI / VII</t>
        </is>
      </c>
      <c r="C23" s="6" t="inlineStr">
        <is>
          <t>Conformity interface</t>
        </is>
      </c>
      <c r="D23" s="16">
        <f>'01_SYSTEM_PROFILE'!B48</f>
        <v/>
      </c>
      <c r="E23" s="6" t="inlineStr">
        <is>
          <t>Ensure the QMS is verified/assessed through the applicable conformity-assessment route and maintained as required.</t>
        </is>
      </c>
      <c r="F23" s="6" t="inlineStr">
        <is>
          <t>Conformity route decision; notified-body/internal-control records</t>
        </is>
      </c>
      <c r="G23" s="44" t="str"/>
      <c r="H23" s="72" t="str"/>
      <c r="I23" s="44" t="inlineStr">
        <is>
          <t>Not started</t>
        </is>
      </c>
      <c r="J23" s="44" t="str"/>
      <c r="K23" s="16">
        <f>IF(J23="","Missing evidence",IF(COUNTIFS('06_EVIDENCE_REGISTER'!$A:$A,J23,'06_EVIDENCE_REGISTER'!$B:$B,A23,'06_EVIDENCE_REGISTER'!$K:$K,"Current",'06_EVIDENCE_REGISTER'!$I:$I,"&gt;="&amp;TODAY())&gt;0,"Current evidence","Missing / stale / mismatched"))</f>
        <v/>
      </c>
      <c r="L23" s="44" t="str"/>
      <c r="M23" s="72" t="str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QMS-NB-CHANGE</t>
        </is>
      </c>
      <c r="B24" s="6" t="inlineStr">
        <is>
          <t>Annex VII 3.3–3.4</t>
        </is>
      </c>
      <c r="C24" s="6" t="inlineStr">
        <is>
          <t>Conditional notified-body</t>
        </is>
      </c>
      <c r="D24" s="16">
        <f>IF('01_SYSTEM_PROFILE'!C28="Yes","Applicable — Annex VII",IF('01_SYSTEM_PROFILE'!C28="No","Not applicable / Annex VI or other route","Needs assessment"))</f>
        <v/>
      </c>
      <c r="E24" s="6" t="inlineStr">
        <is>
          <t>Where Annex VII applies, keep approved QMS adequate/effective and notify intended changes to approved QMS/list of covered AI systems as required.</t>
        </is>
      </c>
      <c r="F24" s="6" t="inlineStr">
        <is>
          <t>Approved QMS certificate; surveillance/change notifications; decisions</t>
        </is>
      </c>
      <c r="G24" s="44" t="str"/>
      <c r="H24" s="72" t="str"/>
      <c r="I24" s="44" t="inlineStr">
        <is>
          <t>Not started</t>
        </is>
      </c>
      <c r="J24" s="44" t="str"/>
      <c r="K24" s="16">
        <f>IF(J24="","Missing evidence",IF(COUNTIFS('06_EVIDENCE_REGISTER'!$A:$A,J24,'06_EVIDENCE_REGISTER'!$B:$B,A24,'06_EVIDENCE_REGISTER'!$K:$K,"Current",'06_EVIDENCE_REGISTER'!$I:$I,"&gt;="&amp;TODAY())&gt;0,"Current evidence","Missing / stale / mismatched"))</f>
        <v/>
      </c>
      <c r="L24" s="44" t="str"/>
      <c r="M24" s="72" t="str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M24"/>
  <mergeCells count="2">
    <mergeCell ref="A2:M2"/>
    <mergeCell ref="A1:M1"/>
  </mergeCells>
  <conditionalFormatting sqref="K5:K24">
    <cfRule type="expression" priority="1" dxfId="0">
      <formula>K5="Current evidence"</formula>
    </cfRule>
    <cfRule type="expression" priority="2" dxfId="1">
      <formula>K5&lt;&gt;"Current evidence"</formula>
    </cfRule>
  </conditionalFormatting>
  <dataValidations count="1">
    <dataValidation sqref="I5:I24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21" customWidth="1" style="70" min="2" max="2"/>
    <col width="34" customWidth="1" style="70" min="3" max="3"/>
    <col width="28" customWidth="1" style="70" min="4" max="4"/>
    <col width="18" customWidth="1" style="70" min="5" max="5"/>
    <col width="18" customWidth="1" style="70" min="6" max="6"/>
    <col width="18" customWidth="1" style="70" min="7" max="7"/>
    <col width="18" customWidth="1" style="70" min="8" max="8"/>
    <col width="20" customWidth="1" style="70" min="9" max="9"/>
    <col width="20" customWidth="1" style="70" min="10" max="10"/>
    <col width="22" customWidth="1" style="70" min="11" max="11"/>
    <col width="22" customWidth="1" style="70" min="12" max="12"/>
  </cols>
  <sheetData>
    <row r="1" ht="35" customHeight="1" s="70">
      <c r="A1" s="15" t="inlineStr">
        <is>
          <t>QMS Policy / Process / Procedure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17 requires systematic and orderly written policies, procedures and instructions. Review frequency is risk/change-driven; no invented annual legal minimum.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Process ID</t>
        </is>
      </c>
      <c r="B4" s="40" t="inlineStr">
        <is>
          <t>Article 17 ref</t>
        </is>
      </c>
      <c r="C4" s="40" t="inlineStr">
        <is>
          <t>Policy / process / procedure</t>
        </is>
      </c>
      <c r="D4" s="40" t="inlineStr">
        <is>
          <t>Document reference</t>
        </is>
      </c>
      <c r="E4" s="40" t="inlineStr">
        <is>
          <t>Version</t>
        </is>
      </c>
      <c r="F4" s="40" t="inlineStr">
        <is>
          <t>Owner</t>
        </is>
      </c>
      <c r="G4" s="40" t="inlineStr">
        <is>
          <t>Approval status</t>
        </is>
      </c>
      <c r="H4" s="40" t="inlineStr">
        <is>
          <t>Effective date</t>
        </is>
      </c>
      <c r="I4" s="40" t="inlineStr">
        <is>
          <t>Review trigger / cycle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Notes / gaps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PROC-17-A</t>
        </is>
      </c>
      <c r="B5" s="6" t="inlineStr">
        <is>
          <t>17(1)(a)</t>
        </is>
      </c>
      <c r="C5" s="6" t="inlineStr">
        <is>
          <t>Regulatory compliance + conformity assessment + AI-system modification management</t>
        </is>
      </c>
      <c r="D5" s="44" t="str"/>
      <c r="E5" s="44" t="str"/>
      <c r="F5" s="44" t="str"/>
      <c r="G5" s="44" t="inlineStr">
        <is>
          <t>Draft</t>
        </is>
      </c>
      <c r="H5" s="72" t="str"/>
      <c r="I5" s="44" t="str"/>
      <c r="J5" s="44" t="str"/>
      <c r="K5" s="16">
        <f>IF(J5="","Missing evidence",IF(COUNTIFS('06_EVIDENCE_REGISTER'!$A:$A,J5,'06_EVIDENCE_REGISTER'!$B:$B,A5,'06_EVIDENCE_REGISTER'!$K:$K,"Current",'06_EVIDENCE_REGISTER'!$I:$I,"&gt;="&amp;TODAY())&gt;0,"Current evidence","Missing / stale / mismatched"))</f>
        <v/>
      </c>
      <c r="L5" s="44" t="str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PROC-17-B</t>
        </is>
      </c>
      <c r="B6" s="6" t="inlineStr">
        <is>
          <t>17(1)(b)</t>
        </is>
      </c>
      <c r="C6" s="6" t="inlineStr">
        <is>
          <t>Design / design-control / design-verification</t>
        </is>
      </c>
      <c r="D6" s="44" t="str"/>
      <c r="E6" s="44" t="str"/>
      <c r="F6" s="44" t="str"/>
      <c r="G6" s="44" t="inlineStr">
        <is>
          <t>Draft</t>
        </is>
      </c>
      <c r="H6" s="72" t="str"/>
      <c r="I6" s="44" t="str"/>
      <c r="J6" s="44" t="str"/>
      <c r="K6" s="16">
        <f>IF(J6="","Missing evidence",IF(COUNTIFS('06_EVIDENCE_REGISTER'!$A:$A,J6,'06_EVIDENCE_REGISTER'!$B:$B,A6,'06_EVIDENCE_REGISTER'!$K:$K,"Current",'06_EVIDENCE_REGISTER'!$I:$I,"&gt;="&amp;TODAY())&gt;0,"Current evidence","Missing / stale / mismatched"))</f>
        <v/>
      </c>
      <c r="L6" s="44" t="str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PROC-17-C</t>
        </is>
      </c>
      <c r="B7" s="6" t="inlineStr">
        <is>
          <t>17(1)(c)</t>
        </is>
      </c>
      <c r="C7" s="6" t="inlineStr">
        <is>
          <t>Development / quality control / quality assurance</t>
        </is>
      </c>
      <c r="D7" s="44" t="str"/>
      <c r="E7" s="44" t="str"/>
      <c r="F7" s="44" t="str"/>
      <c r="G7" s="44" t="inlineStr">
        <is>
          <t>Draft</t>
        </is>
      </c>
      <c r="H7" s="72" t="str"/>
      <c r="I7" s="44" t="str"/>
      <c r="J7" s="44" t="str"/>
      <c r="K7" s="16">
        <f>IF(J7="","Missing evidence",IF(COUNTIFS('06_EVIDENCE_REGISTER'!$A:$A,J7,'06_EVIDENCE_REGISTER'!$B:$B,A7,'06_EVIDENCE_REGISTER'!$K:$K,"Current",'06_EVIDENCE_REGISTER'!$I:$I,"&gt;="&amp;TODAY())&gt;0,"Current evidence","Missing / stale / mismatched"))</f>
        <v/>
      </c>
      <c r="L7" s="44" t="str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PROC-17-D</t>
        </is>
      </c>
      <c r="B8" s="6" t="inlineStr">
        <is>
          <t>17(1)(d)</t>
        </is>
      </c>
      <c r="C8" s="6" t="inlineStr">
        <is>
          <t>Examination / test / validation + frequency/trigger determination</t>
        </is>
      </c>
      <c r="D8" s="44" t="str"/>
      <c r="E8" s="44" t="str"/>
      <c r="F8" s="44" t="str"/>
      <c r="G8" s="44" t="inlineStr">
        <is>
          <t>Draft</t>
        </is>
      </c>
      <c r="H8" s="72" t="str"/>
      <c r="I8" s="44" t="str"/>
      <c r="J8" s="44" t="str"/>
      <c r="K8" s="16">
        <f>IF(J8="","Missing evidence",IF(COUNTIFS('06_EVIDENCE_REGISTER'!$A:$A,J8,'06_EVIDENCE_REGISTER'!$B:$B,A8,'06_EVIDENCE_REGISTER'!$K:$K,"Current",'06_EVIDENCE_REGISTER'!$I:$I,"&gt;="&amp;TODAY())&gt;0,"Current evidence","Missing / stale / mismatched"))</f>
        <v/>
      </c>
      <c r="L8" s="44" t="str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PROC-17-E</t>
        </is>
      </c>
      <c r="B9" s="6" t="inlineStr">
        <is>
          <t>17(1)(e)</t>
        </is>
      </c>
      <c r="C9" s="6" t="inlineStr">
        <is>
          <t>Technical specifications / standards / alternative compliance means</t>
        </is>
      </c>
      <c r="D9" s="44" t="str"/>
      <c r="E9" s="44" t="str"/>
      <c r="F9" s="44" t="str"/>
      <c r="G9" s="44" t="inlineStr">
        <is>
          <t>Draft</t>
        </is>
      </c>
      <c r="H9" s="72" t="str"/>
      <c r="I9" s="44" t="str"/>
      <c r="J9" s="44" t="str"/>
      <c r="K9" s="16">
        <f>IF(J9="","Missing evidence",IF(COUNTIFS('06_EVIDENCE_REGISTER'!$A:$A,J9,'06_EVIDENCE_REGISTER'!$B:$B,A9,'06_EVIDENCE_REGISTER'!$K:$K,"Current",'06_EVIDENCE_REGISTER'!$I:$I,"&gt;="&amp;TODAY())&gt;0,"Current evidence","Missing / stale / mismatched"))</f>
        <v/>
      </c>
      <c r="L9" s="44" t="str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PROC-17-F</t>
        </is>
      </c>
      <c r="B10" s="6" t="inlineStr">
        <is>
          <t>17(1)(f)</t>
        </is>
      </c>
      <c r="C10" s="6" t="inlineStr">
        <is>
          <t>Data management across the AI lifecycle</t>
        </is>
      </c>
      <c r="D10" s="44" t="str"/>
      <c r="E10" s="44" t="str"/>
      <c r="F10" s="44" t="str"/>
      <c r="G10" s="44" t="inlineStr">
        <is>
          <t>Draft</t>
        </is>
      </c>
      <c r="H10" s="72" t="str"/>
      <c r="I10" s="44" t="str"/>
      <c r="J10" s="44" t="str"/>
      <c r="K10" s="16">
        <f>IF(J10="","Missing evidence",IF(COUNTIFS('06_EVIDENCE_REGISTER'!$A:$A,J10,'06_EVIDENCE_REGISTER'!$B:$B,A10,'06_EVIDENCE_REGISTER'!$K:$K,"Current",'06_EVIDENCE_REGISTER'!$I:$I,"&gt;="&amp;TODAY())&gt;0,"Current evidence","Missing / stale / mismatched"))</f>
        <v/>
      </c>
      <c r="L10" s="44" t="str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PROC-17-G</t>
        </is>
      </c>
      <c r="B11" s="6" t="inlineStr">
        <is>
          <t>17(1)(g)</t>
        </is>
      </c>
      <c r="C11" s="6" t="inlineStr">
        <is>
          <t>Article 9 risk management</t>
        </is>
      </c>
      <c r="D11" s="44" t="str"/>
      <c r="E11" s="44" t="str"/>
      <c r="F11" s="44" t="str"/>
      <c r="G11" s="44" t="inlineStr">
        <is>
          <t>Draft</t>
        </is>
      </c>
      <c r="H11" s="72" t="str"/>
      <c r="I11" s="44" t="str"/>
      <c r="J11" s="44" t="str"/>
      <c r="K11" s="16">
        <f>IF(J11="","Missing evidence",IF(COUNTIFS('06_EVIDENCE_REGISTER'!$A:$A,J11,'06_EVIDENCE_REGISTER'!$B:$B,A11,'06_EVIDENCE_REGISTER'!$K:$K,"Current",'06_EVIDENCE_REGISTER'!$I:$I,"&gt;="&amp;TODAY())&gt;0,"Current evidence","Missing / stale / mismatched"))</f>
        <v/>
      </c>
      <c r="L11" s="44" t="str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PROC-17-H</t>
        </is>
      </c>
      <c r="B12" s="6" t="inlineStr">
        <is>
          <t>17(1)(h)</t>
        </is>
      </c>
      <c r="C12" s="6" t="inlineStr">
        <is>
          <t>Article 72 post-market monitoring</t>
        </is>
      </c>
      <c r="D12" s="44" t="str"/>
      <c r="E12" s="44" t="str"/>
      <c r="F12" s="44" t="str"/>
      <c r="G12" s="44" t="inlineStr">
        <is>
          <t>Draft</t>
        </is>
      </c>
      <c r="H12" s="72" t="str"/>
      <c r="I12" s="44" t="str"/>
      <c r="J12" s="44" t="str"/>
      <c r="K12" s="16">
        <f>IF(J12="","Missing evidence",IF(COUNTIFS('06_EVIDENCE_REGISTER'!$A:$A,J12,'06_EVIDENCE_REGISTER'!$B:$B,A12,'06_EVIDENCE_REGISTER'!$K:$K,"Current",'06_EVIDENCE_REGISTER'!$I:$I,"&gt;="&amp;TODAY())&gt;0,"Current evidence","Missing / stale / mismatched"))</f>
        <v/>
      </c>
      <c r="L12" s="44" t="str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PROC-17-I</t>
        </is>
      </c>
      <c r="B13" s="6" t="inlineStr">
        <is>
          <t>17(1)(i)</t>
        </is>
      </c>
      <c r="C13" s="6" t="inlineStr">
        <is>
          <t>Article 73 serious-incident reporting</t>
        </is>
      </c>
      <c r="D13" s="44" t="str"/>
      <c r="E13" s="44" t="str"/>
      <c r="F13" s="44" t="str"/>
      <c r="G13" s="44" t="inlineStr">
        <is>
          <t>Draft</t>
        </is>
      </c>
      <c r="H13" s="72" t="str"/>
      <c r="I13" s="44" t="str"/>
      <c r="J13" s="44" t="str"/>
      <c r="K13" s="16">
        <f>IF(J13="","Missing evidence",IF(COUNTIFS('06_EVIDENCE_REGISTER'!$A:$A,J13,'06_EVIDENCE_REGISTER'!$B:$B,A13,'06_EVIDENCE_REGISTER'!$K:$K,"Current",'06_EVIDENCE_REGISTER'!$I:$I,"&gt;="&amp;TODAY())&gt;0,"Current evidence","Missing / stale / mismatched"))</f>
        <v/>
      </c>
      <c r="L13" s="44" t="str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PROC-17-J</t>
        </is>
      </c>
      <c r="B14" s="6" t="inlineStr">
        <is>
          <t>17(1)(j)</t>
        </is>
      </c>
      <c r="C14" s="6" t="inlineStr">
        <is>
          <t>Authority / notified-body / operator / customer communications</t>
        </is>
      </c>
      <c r="D14" s="44" t="str"/>
      <c r="E14" s="44" t="str"/>
      <c r="F14" s="44" t="str"/>
      <c r="G14" s="44" t="inlineStr">
        <is>
          <t>Draft</t>
        </is>
      </c>
      <c r="H14" s="72" t="str"/>
      <c r="I14" s="44" t="str"/>
      <c r="J14" s="44" t="str"/>
      <c r="K14" s="16">
        <f>IF(J14="","Missing evidence",IF(COUNTIFS('06_EVIDENCE_REGISTER'!$A:$A,J14,'06_EVIDENCE_REGISTER'!$B:$B,A14,'06_EVIDENCE_REGISTER'!$K:$K,"Current",'06_EVIDENCE_REGISTER'!$I:$I,"&gt;="&amp;TODAY())&gt;0,"Current evidence","Missing / stale / mismatched"))</f>
        <v/>
      </c>
      <c r="L14" s="44" t="str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PROC-17-K</t>
        </is>
      </c>
      <c r="B15" s="6" t="inlineStr">
        <is>
          <t>17(1)(k)</t>
        </is>
      </c>
      <c r="C15" s="6" t="inlineStr">
        <is>
          <t>Document and record control</t>
        </is>
      </c>
      <c r="D15" s="44" t="str"/>
      <c r="E15" s="44" t="str"/>
      <c r="F15" s="44" t="str"/>
      <c r="G15" s="44" t="inlineStr">
        <is>
          <t>Draft</t>
        </is>
      </c>
      <c r="H15" s="72" t="str"/>
      <c r="I15" s="44" t="str"/>
      <c r="J15" s="44" t="str"/>
      <c r="K15" s="16">
        <f>IF(J15="","Missing evidence",IF(COUNTIFS('06_EVIDENCE_REGISTER'!$A:$A,J15,'06_EVIDENCE_REGISTER'!$B:$B,A15,'06_EVIDENCE_REGISTER'!$K:$K,"Current",'06_EVIDENCE_REGISTER'!$I:$I,"&gt;="&amp;TODAY())&gt;0,"Current evidence","Missing / stale / mismatched"))</f>
        <v/>
      </c>
      <c r="L15" s="44" t="str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PROC-17-L</t>
        </is>
      </c>
      <c r="B16" s="6" t="inlineStr">
        <is>
          <t>17(1)(l)</t>
        </is>
      </c>
      <c r="C16" s="6" t="inlineStr">
        <is>
          <t>Resource management + security of supply</t>
        </is>
      </c>
      <c r="D16" s="44" t="str"/>
      <c r="E16" s="44" t="str"/>
      <c r="F16" s="44" t="str"/>
      <c r="G16" s="44" t="inlineStr">
        <is>
          <t>Draft</t>
        </is>
      </c>
      <c r="H16" s="72" t="str"/>
      <c r="I16" s="44" t="str"/>
      <c r="J16" s="44" t="str"/>
      <c r="K16" s="16">
        <f>IF(J16="","Missing evidence",IF(COUNTIFS('06_EVIDENCE_REGISTER'!$A:$A,J16,'06_EVIDENCE_REGISTER'!$B:$B,A16,'06_EVIDENCE_REGISTER'!$K:$K,"Current",'06_EVIDENCE_REGISTER'!$I:$I,"&gt;="&amp;TODAY())&gt;0,"Current evidence","Missing / stale / mismatched"))</f>
        <v/>
      </c>
      <c r="L16" s="44" t="str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PROC-17-M</t>
        </is>
      </c>
      <c r="B17" s="6" t="inlineStr">
        <is>
          <t>17(1)(m)</t>
        </is>
      </c>
      <c r="C17" s="6" t="inlineStr">
        <is>
          <t>Accountability / management responsibilities</t>
        </is>
      </c>
      <c r="D17" s="44" t="str"/>
      <c r="E17" s="44" t="str"/>
      <c r="F17" s="44" t="str"/>
      <c r="G17" s="44" t="inlineStr">
        <is>
          <t>Draft</t>
        </is>
      </c>
      <c r="H17" s="72" t="str"/>
      <c r="I17" s="44" t="str"/>
      <c r="J17" s="44" t="str"/>
      <c r="K17" s="16">
        <f>IF(J17="","Missing evidence",IF(COUNTIFS('06_EVIDENCE_REGISTER'!$A:$A,J17,'06_EVIDENCE_REGISTER'!$B:$B,A17,'06_EVIDENCE_REGISTER'!$K:$K,"Current",'06_EVIDENCE_REGISTER'!$I:$I,"&gt;="&amp;TODAY())&gt;0,"Current evidence","Missing / stale / mismatched"))</f>
        <v/>
      </c>
      <c r="L17" s="44" t="str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 ht="23" customHeight="1" s="70">
      <c r="A20" s="33" t="inlineStr">
        <is>
          <t>PROCESS COMPLETENESS SUMMARY</t>
        </is>
      </c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31" customHeight="1" s="70">
      <c r="A21" s="40" t="inlineStr">
        <is>
          <t>Metric</t>
        </is>
      </c>
      <c r="B21" s="40" t="inlineStr">
        <is>
          <t>Value</t>
        </is>
      </c>
      <c r="C21" s="40" t="inlineStr">
        <is>
          <t>Interpretation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Processes approved/effective</t>
        </is>
      </c>
      <c r="B22" s="16">
        <f>COUNTIF(G5:G17,"Approved")+COUNTIF(G5:G17,"Effective")</f>
        <v/>
      </c>
      <c r="C22" s="6" t="inlineStr">
        <is>
          <t>Article 17 aspects should be backed by controlled written documents.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Processes still draft / needs review</t>
        </is>
      </c>
      <c r="B23" s="16">
        <f>COUNTIF(G5:G17,"Draft")+COUNTIF(G5:G17,"Needs review")</f>
        <v/>
      </c>
      <c r="C23" s="6" t="inlineStr">
        <is>
          <t>Open documentation work.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Processes missing document reference</t>
        </is>
      </c>
      <c r="B24" s="16">
        <f>COUNTBLANK(D5:D17)</f>
        <v/>
      </c>
      <c r="C24" s="6" t="inlineStr">
        <is>
          <t>A process row is not evidence of an actual controlled procedure.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Processes missing current evidence</t>
        </is>
      </c>
      <c r="B25" s="16">
        <f>SUMPRODUCT((A5:A17&lt;&gt;"")*(K5:K17&lt;&gt;"Current evidence"))</f>
        <v/>
      </c>
      <c r="C25" s="6" t="inlineStr">
        <is>
          <t>Evidence gating prevents paper-only completion.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L25"/>
  <mergeCells count="3">
    <mergeCell ref="A20:L20"/>
    <mergeCell ref="A2:L2"/>
    <mergeCell ref="A1:L1"/>
  </mergeCells>
  <conditionalFormatting sqref="K5:K17">
    <cfRule type="expression" priority="1" dxfId="0">
      <formula>K5="Current evidence"</formula>
    </cfRule>
    <cfRule type="expression" priority="2" dxfId="1">
      <formula>K5&lt;&gt;"Current evidence"</formula>
    </cfRule>
  </conditionalFormatting>
  <dataValidations count="1">
    <dataValidation sqref="G5:G17" showDropDown="0" showInputMessage="0" showErrorMessage="0" allowBlank="0" type="list">
      <formula1>"Draft,Approved,Effective,Retired,Needs review"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8" customWidth="1" style="70" min="2" max="2"/>
    <col width="25" customWidth="1" style="70" min="3" max="3"/>
    <col width="34" customWidth="1" style="70" min="4" max="4"/>
    <col width="24" customWidth="1" style="70" min="5" max="5"/>
    <col width="22" customWidth="1" style="70" min="6" max="6"/>
    <col width="22" customWidth="1" style="70" min="7" max="7"/>
    <col width="20" customWidth="1" style="70" min="8" max="8"/>
    <col width="22" customWidth="1" style="70" min="9" max="9"/>
    <col width="22" customWidth="1" style="70" min="10" max="10"/>
    <col width="20" customWidth="1" style="70" min="11" max="11"/>
  </cols>
  <sheetData>
    <row r="1" ht="35" customHeight="1" s="70">
      <c r="A1" s="15" t="inlineStr">
        <is>
          <t>QMS Change, Assurance Review &amp; CAPA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Operational assurance for Article 17(1)(a) and Annex VII maintenance/change duties. Internal audits/reviews are assurance mechanisms, not an invented annual statutory cycle.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A — CHANGE CONTROL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Change ID</t>
        </is>
      </c>
      <c r="B4" s="40" t="inlineStr">
        <is>
          <t>Date</t>
        </is>
      </c>
      <c r="C4" s="40" t="inlineStr">
        <is>
          <t>Change type</t>
        </is>
      </c>
      <c r="D4" s="40" t="inlineStr">
        <is>
          <t>System / QMS scope</t>
        </is>
      </c>
      <c r="E4" s="40" t="inlineStr">
        <is>
          <t>Description</t>
        </is>
      </c>
      <c r="F4" s="40" t="inlineStr">
        <is>
          <t>Impact assessment</t>
        </is>
      </c>
      <c r="G4" s="40" t="inlineStr">
        <is>
          <t>Conformity / NB impact</t>
        </is>
      </c>
      <c r="H4" s="40" t="inlineStr">
        <is>
          <t>Decision</t>
        </is>
      </c>
      <c r="I4" s="40" t="inlineStr">
        <is>
          <t>Owner</t>
        </is>
      </c>
      <c r="J4" s="40" t="inlineStr">
        <is>
          <t>Status</t>
        </is>
      </c>
      <c r="K4" s="40" t="inlineStr">
        <is>
          <t>Evidence ID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CHG-001</t>
        </is>
      </c>
      <c r="B5" s="72" t="n"/>
      <c r="C5" s="44" t="n"/>
      <c r="D5" s="44" t="n"/>
      <c r="E5" s="44" t="n"/>
      <c r="F5" s="44" t="n"/>
      <c r="G5" s="44" t="n"/>
      <c r="H5" s="44" t="n"/>
      <c r="I5" s="44" t="n"/>
      <c r="J5" s="44" t="n"/>
      <c r="K5" s="44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CHG-002</t>
        </is>
      </c>
      <c r="B6" s="72" t="n"/>
      <c r="C6" s="44" t="n"/>
      <c r="D6" s="44" t="n"/>
      <c r="E6" s="44" t="n"/>
      <c r="F6" s="44" t="n"/>
      <c r="G6" s="44" t="n"/>
      <c r="H6" s="44" t="n"/>
      <c r="I6" s="44" t="n"/>
      <c r="J6" s="44" t="n"/>
      <c r="K6" s="44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CHG-003</t>
        </is>
      </c>
      <c r="B7" s="72" t="n"/>
      <c r="C7" s="44" t="n"/>
      <c r="D7" s="44" t="n"/>
      <c r="E7" s="44" t="n"/>
      <c r="F7" s="44" t="n"/>
      <c r="G7" s="44" t="n"/>
      <c r="H7" s="44" t="n"/>
      <c r="I7" s="44" t="n"/>
      <c r="J7" s="44" t="n"/>
      <c r="K7" s="44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CHG-004</t>
        </is>
      </c>
      <c r="B8" s="72" t="n"/>
      <c r="C8" s="44" t="n"/>
      <c r="D8" s="44" t="n"/>
      <c r="E8" s="44" t="n"/>
      <c r="F8" s="44" t="n"/>
      <c r="G8" s="44" t="n"/>
      <c r="H8" s="44" t="n"/>
      <c r="I8" s="44" t="n"/>
      <c r="J8" s="44" t="n"/>
      <c r="K8" s="44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CHG-005</t>
        </is>
      </c>
      <c r="B9" s="72" t="n"/>
      <c r="C9" s="44" t="n"/>
      <c r="D9" s="44" t="n"/>
      <c r="E9" s="44" t="n"/>
      <c r="F9" s="44" t="n"/>
      <c r="G9" s="44" t="n"/>
      <c r="H9" s="44" t="n"/>
      <c r="I9" s="44" t="n"/>
      <c r="J9" s="44" t="n"/>
      <c r="K9" s="44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CHG-006</t>
        </is>
      </c>
      <c r="B10" s="72" t="n"/>
      <c r="C10" s="44" t="n"/>
      <c r="D10" s="44" t="n"/>
      <c r="E10" s="44" t="n"/>
      <c r="F10" s="44" t="n"/>
      <c r="G10" s="44" t="n"/>
      <c r="H10" s="44" t="n"/>
      <c r="I10" s="44" t="n"/>
      <c r="J10" s="44" t="n"/>
      <c r="K10" s="44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CHG-007</t>
        </is>
      </c>
      <c r="B11" s="72" t="n"/>
      <c r="C11" s="44" t="n"/>
      <c r="D11" s="44" t="n"/>
      <c r="E11" s="44" t="n"/>
      <c r="F11" s="44" t="n"/>
      <c r="G11" s="44" t="n"/>
      <c r="H11" s="44" t="n"/>
      <c r="I11" s="44" t="n"/>
      <c r="J11" s="44" t="n"/>
      <c r="K11" s="44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CHG-008</t>
        </is>
      </c>
      <c r="B12" s="72" t="n"/>
      <c r="C12" s="44" t="n"/>
      <c r="D12" s="44" t="n"/>
      <c r="E12" s="44" t="n"/>
      <c r="F12" s="44" t="n"/>
      <c r="G12" s="44" t="n"/>
      <c r="H12" s="44" t="n"/>
      <c r="I12" s="44" t="n"/>
      <c r="J12" s="44" t="n"/>
      <c r="K12" s="44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CHG-009</t>
        </is>
      </c>
      <c r="B13" s="72" t="n"/>
      <c r="C13" s="44" t="n"/>
      <c r="D13" s="44" t="n"/>
      <c r="E13" s="44" t="n"/>
      <c r="F13" s="44" t="n"/>
      <c r="G13" s="44" t="n"/>
      <c r="H13" s="44" t="n"/>
      <c r="I13" s="44" t="n"/>
      <c r="J13" s="44" t="n"/>
      <c r="K13" s="44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CHG-010</t>
        </is>
      </c>
      <c r="B14" s="72" t="n"/>
      <c r="C14" s="44" t="n"/>
      <c r="D14" s="44" t="n"/>
      <c r="E14" s="44" t="n"/>
      <c r="F14" s="44" t="n"/>
      <c r="G14" s="44" t="n"/>
      <c r="H14" s="44" t="n"/>
      <c r="I14" s="44" t="n"/>
      <c r="J14" s="44" t="n"/>
      <c r="K14" s="44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CHG-011</t>
        </is>
      </c>
      <c r="B15" s="72" t="n"/>
      <c r="C15" s="44" t="n"/>
      <c r="D15" s="44" t="n"/>
      <c r="E15" s="44" t="n"/>
      <c r="F15" s="44" t="n"/>
      <c r="G15" s="44" t="n"/>
      <c r="H15" s="44" t="n"/>
      <c r="I15" s="44" t="n"/>
      <c r="J15" s="44" t="n"/>
      <c r="K15" s="44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CHG-012</t>
        </is>
      </c>
      <c r="B16" s="72" t="n"/>
      <c r="C16" s="44" t="n"/>
      <c r="D16" s="44" t="n"/>
      <c r="E16" s="44" t="n"/>
      <c r="F16" s="44" t="n"/>
      <c r="G16" s="44" t="n"/>
      <c r="H16" s="44" t="n"/>
      <c r="I16" s="44" t="n"/>
      <c r="J16" s="44" t="n"/>
      <c r="K16" s="44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CHG-013</t>
        </is>
      </c>
      <c r="B17" s="72" t="n"/>
      <c r="C17" s="44" t="n"/>
      <c r="D17" s="44" t="n"/>
      <c r="E17" s="44" t="n"/>
      <c r="F17" s="44" t="n"/>
      <c r="G17" s="44" t="n"/>
      <c r="H17" s="44" t="n"/>
      <c r="I17" s="44" t="n"/>
      <c r="J17" s="44" t="n"/>
      <c r="K17" s="44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CHG-014</t>
        </is>
      </c>
      <c r="B18" s="72" t="n"/>
      <c r="C18" s="44" t="n"/>
      <c r="D18" s="44" t="n"/>
      <c r="E18" s="44" t="n"/>
      <c r="F18" s="44" t="n"/>
      <c r="G18" s="44" t="n"/>
      <c r="H18" s="44" t="n"/>
      <c r="I18" s="44" t="n"/>
      <c r="J18" s="44" t="n"/>
      <c r="K18" s="44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CHG-015</t>
        </is>
      </c>
      <c r="B19" s="72" t="n"/>
      <c r="C19" s="44" t="n"/>
      <c r="D19" s="44" t="n"/>
      <c r="E19" s="44" t="n"/>
      <c r="F19" s="44" t="n"/>
      <c r="G19" s="44" t="n"/>
      <c r="H19" s="44" t="n"/>
      <c r="I19" s="44" t="n"/>
      <c r="J19" s="44" t="n"/>
      <c r="K19" s="44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CHG-016</t>
        </is>
      </c>
      <c r="B20" s="72" t="n"/>
      <c r="C20" s="44" t="n"/>
      <c r="D20" s="44" t="n"/>
      <c r="E20" s="44" t="n"/>
      <c r="F20" s="44" t="n"/>
      <c r="G20" s="44" t="n"/>
      <c r="H20" s="44" t="n"/>
      <c r="I20" s="44" t="n"/>
      <c r="J20" s="44" t="n"/>
      <c r="K20" s="44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CHG-017</t>
        </is>
      </c>
      <c r="B21" s="7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CHG-018</t>
        </is>
      </c>
      <c r="B22" s="72" t="n"/>
      <c r="C22" s="44" t="n"/>
      <c r="D22" s="44" t="n"/>
      <c r="E22" s="44" t="n"/>
      <c r="F22" s="44" t="n"/>
      <c r="G22" s="44" t="n"/>
      <c r="H22" s="44" t="n"/>
      <c r="I22" s="44" t="n"/>
      <c r="J22" s="44" t="n"/>
      <c r="K22" s="44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CHG-019</t>
        </is>
      </c>
      <c r="B23" s="72" t="n"/>
      <c r="C23" s="44" t="n"/>
      <c r="D23" s="44" t="n"/>
      <c r="E23" s="44" t="n"/>
      <c r="F23" s="44" t="n"/>
      <c r="G23" s="44" t="n"/>
      <c r="H23" s="44" t="n"/>
      <c r="I23" s="44" t="n"/>
      <c r="J23" s="44" t="n"/>
      <c r="K23" s="44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CHG-020</t>
        </is>
      </c>
      <c r="B24" s="72" t="n"/>
      <c r="C24" s="44" t="n"/>
      <c r="D24" s="44" t="n"/>
      <c r="E24" s="44" t="n"/>
      <c r="F24" s="44" t="n"/>
      <c r="G24" s="44" t="n"/>
      <c r="H24" s="44" t="n"/>
      <c r="I24" s="44" t="n"/>
      <c r="J24" s="44" t="n"/>
      <c r="K24" s="44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CHG-021</t>
        </is>
      </c>
      <c r="B25" s="72" t="n"/>
      <c r="C25" s="44" t="n"/>
      <c r="D25" s="44" t="n"/>
      <c r="E25" s="44" t="n"/>
      <c r="F25" s="44" t="n"/>
      <c r="G25" s="44" t="n"/>
      <c r="H25" s="44" t="n"/>
      <c r="I25" s="44" t="n"/>
      <c r="J25" s="44" t="n"/>
      <c r="K25" s="44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CHG-022</t>
        </is>
      </c>
      <c r="B26" s="72" t="n"/>
      <c r="C26" s="44" t="n"/>
      <c r="D26" s="44" t="n"/>
      <c r="E26" s="44" t="n"/>
      <c r="F26" s="44" t="n"/>
      <c r="G26" s="44" t="n"/>
      <c r="H26" s="44" t="n"/>
      <c r="I26" s="44" t="n"/>
      <c r="J26" s="44" t="n"/>
      <c r="K26" s="44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CHG-023</t>
        </is>
      </c>
      <c r="B27" s="72" t="n"/>
      <c r="C27" s="44" t="n"/>
      <c r="D27" s="44" t="n"/>
      <c r="E27" s="44" t="n"/>
      <c r="F27" s="44" t="n"/>
      <c r="G27" s="44" t="n"/>
      <c r="H27" s="44" t="n"/>
      <c r="I27" s="44" t="n"/>
      <c r="J27" s="44" t="n"/>
      <c r="K27" s="44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CHG-024</t>
        </is>
      </c>
      <c r="B28" s="72" t="n"/>
      <c r="C28" s="44" t="n"/>
      <c r="D28" s="44" t="n"/>
      <c r="E28" s="44" t="n"/>
      <c r="F28" s="44" t="n"/>
      <c r="G28" s="44" t="n"/>
      <c r="H28" s="44" t="n"/>
      <c r="I28" s="44" t="n"/>
      <c r="J28" s="44" t="n"/>
      <c r="K28" s="44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CHG-025</t>
        </is>
      </c>
      <c r="B29" s="72" t="n"/>
      <c r="C29" s="44" t="n"/>
      <c r="D29" s="44" t="n"/>
      <c r="E29" s="44" t="n"/>
      <c r="F29" s="44" t="n"/>
      <c r="G29" s="44" t="n"/>
      <c r="H29" s="44" t="n"/>
      <c r="I29" s="44" t="n"/>
      <c r="J29" s="44" t="n"/>
      <c r="K29" s="44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CHG-026</t>
        </is>
      </c>
      <c r="B30" s="72" t="n"/>
      <c r="C30" s="44" t="n"/>
      <c r="D30" s="44" t="n"/>
      <c r="E30" s="44" t="n"/>
      <c r="F30" s="44" t="n"/>
      <c r="G30" s="44" t="n"/>
      <c r="H30" s="44" t="n"/>
      <c r="I30" s="44" t="n"/>
      <c r="J30" s="44" t="n"/>
      <c r="K30" s="44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CHG-027</t>
        </is>
      </c>
      <c r="B31" s="72" t="n"/>
      <c r="C31" s="44" t="n"/>
      <c r="D31" s="44" t="n"/>
      <c r="E31" s="44" t="n"/>
      <c r="F31" s="44" t="n"/>
      <c r="G31" s="44" t="n"/>
      <c r="H31" s="44" t="n"/>
      <c r="I31" s="44" t="n"/>
      <c r="J31" s="44" t="n"/>
      <c r="K31" s="44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CHG-028</t>
        </is>
      </c>
      <c r="B32" s="72" t="n"/>
      <c r="C32" s="44" t="n"/>
      <c r="D32" s="44" t="n"/>
      <c r="E32" s="44" t="n"/>
      <c r="F32" s="44" t="n"/>
      <c r="G32" s="44" t="n"/>
      <c r="H32" s="44" t="n"/>
      <c r="I32" s="44" t="n"/>
      <c r="J32" s="44" t="n"/>
      <c r="K32" s="44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CHG-029</t>
        </is>
      </c>
      <c r="B33" s="72" t="n"/>
      <c r="C33" s="44" t="n"/>
      <c r="D33" s="44" t="n"/>
      <c r="E33" s="44" t="n"/>
      <c r="F33" s="44" t="n"/>
      <c r="G33" s="44" t="n"/>
      <c r="H33" s="44" t="n"/>
      <c r="I33" s="44" t="n"/>
      <c r="J33" s="44" t="n"/>
      <c r="K33" s="44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CHG-030</t>
        </is>
      </c>
      <c r="B34" s="72" t="n"/>
      <c r="C34" s="44" t="n"/>
      <c r="D34" s="44" t="n"/>
      <c r="E34" s="44" t="n"/>
      <c r="F34" s="44" t="n"/>
      <c r="G34" s="44" t="n"/>
      <c r="H34" s="44" t="n"/>
      <c r="I34" s="44" t="n"/>
      <c r="J34" s="44" t="n"/>
      <c r="K34" s="44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 ht="23" customHeight="1" s="70">
      <c r="A37" s="33" t="inlineStr">
        <is>
          <t>B — ASSURANCE REVIEW / AUDIT</t>
        </is>
      </c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31" customHeight="1" s="70">
      <c r="A38" s="40" t="inlineStr">
        <is>
          <t>Review ID</t>
        </is>
      </c>
      <c r="B38" s="40" t="inlineStr">
        <is>
          <t>Date</t>
        </is>
      </c>
      <c r="C38" s="40" t="inlineStr">
        <is>
          <t>Type</t>
        </is>
      </c>
      <c r="D38" s="40" t="inlineStr">
        <is>
          <t>Scope / clauses</t>
        </is>
      </c>
      <c r="E38" s="40" t="inlineStr">
        <is>
          <t>Reviewer</t>
        </is>
      </c>
      <c r="F38" s="40" t="inlineStr">
        <is>
          <t>Findings summary</t>
        </is>
      </c>
      <c r="G38" s="40" t="inlineStr">
        <is>
          <t>Major issue?</t>
        </is>
      </c>
      <c r="H38" s="40" t="inlineStr">
        <is>
          <t>Actions / CAPA IDs</t>
        </is>
      </c>
      <c r="I38" s="40" t="inlineStr">
        <is>
          <t>Owner</t>
        </is>
      </c>
      <c r="J38" s="40" t="inlineStr">
        <is>
          <t>Status</t>
        </is>
      </c>
      <c r="K38" s="40" t="inlineStr">
        <is>
          <t>Evidence ID</t>
        </is>
      </c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REV-001</t>
        </is>
      </c>
      <c r="B39" s="72" t="n"/>
      <c r="C39" s="44" t="n"/>
      <c r="D39" s="44" t="n"/>
      <c r="E39" s="44" t="n"/>
      <c r="F39" s="44" t="n"/>
      <c r="G39" s="44" t="n"/>
      <c r="H39" s="44" t="n"/>
      <c r="I39" s="44" t="n"/>
      <c r="J39" s="44" t="n"/>
      <c r="K39" s="44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REV-002</t>
        </is>
      </c>
      <c r="B40" s="72" t="n"/>
      <c r="C40" s="44" t="n"/>
      <c r="D40" s="44" t="n"/>
      <c r="E40" s="44" t="n"/>
      <c r="F40" s="44" t="n"/>
      <c r="G40" s="44" t="n"/>
      <c r="H40" s="44" t="n"/>
      <c r="I40" s="44" t="n"/>
      <c r="J40" s="44" t="n"/>
      <c r="K40" s="44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REV-003</t>
        </is>
      </c>
      <c r="B41" s="72" t="n"/>
      <c r="C41" s="44" t="n"/>
      <c r="D41" s="44" t="n"/>
      <c r="E41" s="44" t="n"/>
      <c r="F41" s="44" t="n"/>
      <c r="G41" s="44" t="n"/>
      <c r="H41" s="44" t="n"/>
      <c r="I41" s="44" t="n"/>
      <c r="J41" s="44" t="n"/>
      <c r="K41" s="44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REV-004</t>
        </is>
      </c>
      <c r="B42" s="72" t="n"/>
      <c r="C42" s="44" t="n"/>
      <c r="D42" s="44" t="n"/>
      <c r="E42" s="44" t="n"/>
      <c r="F42" s="44" t="n"/>
      <c r="G42" s="44" t="n"/>
      <c r="H42" s="44" t="n"/>
      <c r="I42" s="44" t="n"/>
      <c r="J42" s="44" t="n"/>
      <c r="K42" s="44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REV-005</t>
        </is>
      </c>
      <c r="B43" s="72" t="n"/>
      <c r="C43" s="44" t="n"/>
      <c r="D43" s="44" t="n"/>
      <c r="E43" s="44" t="n"/>
      <c r="F43" s="44" t="n"/>
      <c r="G43" s="44" t="n"/>
      <c r="H43" s="44" t="n"/>
      <c r="I43" s="44" t="n"/>
      <c r="J43" s="44" t="n"/>
      <c r="K43" s="44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REV-006</t>
        </is>
      </c>
      <c r="B44" s="72" t="n"/>
      <c r="C44" s="44" t="n"/>
      <c r="D44" s="44" t="n"/>
      <c r="E44" s="44" t="n"/>
      <c r="F44" s="44" t="n"/>
      <c r="G44" s="44" t="n"/>
      <c r="H44" s="44" t="n"/>
      <c r="I44" s="44" t="n"/>
      <c r="J44" s="44" t="n"/>
      <c r="K44" s="44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REV-007</t>
        </is>
      </c>
      <c r="B45" s="72" t="n"/>
      <c r="C45" s="44" t="n"/>
      <c r="D45" s="44" t="n"/>
      <c r="E45" s="44" t="n"/>
      <c r="F45" s="44" t="n"/>
      <c r="G45" s="44" t="n"/>
      <c r="H45" s="44" t="n"/>
      <c r="I45" s="44" t="n"/>
      <c r="J45" s="44" t="n"/>
      <c r="K45" s="44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REV-008</t>
        </is>
      </c>
      <c r="B46" s="72" t="n"/>
      <c r="C46" s="44" t="n"/>
      <c r="D46" s="44" t="n"/>
      <c r="E46" s="44" t="n"/>
      <c r="F46" s="44" t="n"/>
      <c r="G46" s="44" t="n"/>
      <c r="H46" s="44" t="n"/>
      <c r="I46" s="44" t="n"/>
      <c r="J46" s="44" t="n"/>
      <c r="K46" s="44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REV-009</t>
        </is>
      </c>
      <c r="B47" s="72" t="n"/>
      <c r="C47" s="44" t="n"/>
      <c r="D47" s="44" t="n"/>
      <c r="E47" s="44" t="n"/>
      <c r="F47" s="44" t="n"/>
      <c r="G47" s="44" t="n"/>
      <c r="H47" s="44" t="n"/>
      <c r="I47" s="44" t="n"/>
      <c r="J47" s="44" t="n"/>
      <c r="K47" s="44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REV-010</t>
        </is>
      </c>
      <c r="B48" s="72" t="n"/>
      <c r="C48" s="44" t="n"/>
      <c r="D48" s="44" t="n"/>
      <c r="E48" s="44" t="n"/>
      <c r="F48" s="44" t="n"/>
      <c r="G48" s="44" t="n"/>
      <c r="H48" s="44" t="n"/>
      <c r="I48" s="44" t="n"/>
      <c r="J48" s="44" t="n"/>
      <c r="K48" s="44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REV-011</t>
        </is>
      </c>
      <c r="B49" s="72" t="n"/>
      <c r="C49" s="44" t="n"/>
      <c r="D49" s="44" t="n"/>
      <c r="E49" s="44" t="n"/>
      <c r="F49" s="44" t="n"/>
      <c r="G49" s="44" t="n"/>
      <c r="H49" s="44" t="n"/>
      <c r="I49" s="44" t="n"/>
      <c r="J49" s="44" t="n"/>
      <c r="K49" s="44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REV-012</t>
        </is>
      </c>
      <c r="B50" s="72" t="n"/>
      <c r="C50" s="44" t="n"/>
      <c r="D50" s="44" t="n"/>
      <c r="E50" s="44" t="n"/>
      <c r="F50" s="44" t="n"/>
      <c r="G50" s="44" t="n"/>
      <c r="H50" s="44" t="n"/>
      <c r="I50" s="44" t="n"/>
      <c r="J50" s="44" t="n"/>
      <c r="K50" s="44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REV-013</t>
        </is>
      </c>
      <c r="B51" s="72" t="n"/>
      <c r="C51" s="44" t="n"/>
      <c r="D51" s="44" t="n"/>
      <c r="E51" s="44" t="n"/>
      <c r="F51" s="44" t="n"/>
      <c r="G51" s="44" t="n"/>
      <c r="H51" s="44" t="n"/>
      <c r="I51" s="44" t="n"/>
      <c r="J51" s="44" t="n"/>
      <c r="K51" s="44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REV-014</t>
        </is>
      </c>
      <c r="B52" s="72" t="n"/>
      <c r="C52" s="44" t="n"/>
      <c r="D52" s="44" t="n"/>
      <c r="E52" s="44" t="n"/>
      <c r="F52" s="44" t="n"/>
      <c r="G52" s="44" t="n"/>
      <c r="H52" s="44" t="n"/>
      <c r="I52" s="44" t="n"/>
      <c r="J52" s="44" t="n"/>
      <c r="K52" s="44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REV-015</t>
        </is>
      </c>
      <c r="B53" s="72" t="n"/>
      <c r="C53" s="44" t="n"/>
      <c r="D53" s="44" t="n"/>
      <c r="E53" s="44" t="n"/>
      <c r="F53" s="44" t="n"/>
      <c r="G53" s="44" t="n"/>
      <c r="H53" s="44" t="n"/>
      <c r="I53" s="44" t="n"/>
      <c r="J53" s="44" t="n"/>
      <c r="K53" s="44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REV-016</t>
        </is>
      </c>
      <c r="B54" s="72" t="n"/>
      <c r="C54" s="44" t="n"/>
      <c r="D54" s="44" t="n"/>
      <c r="E54" s="44" t="n"/>
      <c r="F54" s="44" t="n"/>
      <c r="G54" s="44" t="n"/>
      <c r="H54" s="44" t="n"/>
      <c r="I54" s="44" t="n"/>
      <c r="J54" s="44" t="n"/>
      <c r="K54" s="44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REV-017</t>
        </is>
      </c>
      <c r="B55" s="72" t="n"/>
      <c r="C55" s="44" t="n"/>
      <c r="D55" s="44" t="n"/>
      <c r="E55" s="44" t="n"/>
      <c r="F55" s="44" t="n"/>
      <c r="G55" s="44" t="n"/>
      <c r="H55" s="44" t="n"/>
      <c r="I55" s="44" t="n"/>
      <c r="J55" s="44" t="n"/>
      <c r="K55" s="44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REV-018</t>
        </is>
      </c>
      <c r="B56" s="72" t="n"/>
      <c r="C56" s="44" t="n"/>
      <c r="D56" s="44" t="n"/>
      <c r="E56" s="44" t="n"/>
      <c r="F56" s="44" t="n"/>
      <c r="G56" s="44" t="n"/>
      <c r="H56" s="44" t="n"/>
      <c r="I56" s="44" t="n"/>
      <c r="J56" s="44" t="n"/>
      <c r="K56" s="44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REV-019</t>
        </is>
      </c>
      <c r="B57" s="72" t="n"/>
      <c r="C57" s="44" t="n"/>
      <c r="D57" s="44" t="n"/>
      <c r="E57" s="44" t="n"/>
      <c r="F57" s="44" t="n"/>
      <c r="G57" s="44" t="n"/>
      <c r="H57" s="44" t="n"/>
      <c r="I57" s="44" t="n"/>
      <c r="J57" s="44" t="n"/>
      <c r="K57" s="44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REV-020</t>
        </is>
      </c>
      <c r="B58" s="72" t="n"/>
      <c r="C58" s="44" t="n"/>
      <c r="D58" s="44" t="n"/>
      <c r="E58" s="44" t="n"/>
      <c r="F58" s="44" t="n"/>
      <c r="G58" s="44" t="n"/>
      <c r="H58" s="44" t="n"/>
      <c r="I58" s="44" t="n"/>
      <c r="J58" s="44" t="n"/>
      <c r="K58" s="44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REV-021</t>
        </is>
      </c>
      <c r="B59" s="72" t="n"/>
      <c r="C59" s="44" t="n"/>
      <c r="D59" s="44" t="n"/>
      <c r="E59" s="44" t="n"/>
      <c r="F59" s="44" t="n"/>
      <c r="G59" s="44" t="n"/>
      <c r="H59" s="44" t="n"/>
      <c r="I59" s="44" t="n"/>
      <c r="J59" s="44" t="n"/>
      <c r="K59" s="44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REV-022</t>
        </is>
      </c>
      <c r="B60" s="72" t="n"/>
      <c r="C60" s="44" t="n"/>
      <c r="D60" s="44" t="n"/>
      <c r="E60" s="44" t="n"/>
      <c r="F60" s="44" t="n"/>
      <c r="G60" s="44" t="n"/>
      <c r="H60" s="44" t="n"/>
      <c r="I60" s="44" t="n"/>
      <c r="J60" s="44" t="n"/>
      <c r="K60" s="44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REV-023</t>
        </is>
      </c>
      <c r="B61" s="72" t="n"/>
      <c r="C61" s="44" t="n"/>
      <c r="D61" s="44" t="n"/>
      <c r="E61" s="44" t="n"/>
      <c r="F61" s="44" t="n"/>
      <c r="G61" s="44" t="n"/>
      <c r="H61" s="44" t="n"/>
      <c r="I61" s="44" t="n"/>
      <c r="J61" s="44" t="n"/>
      <c r="K61" s="44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REV-024</t>
        </is>
      </c>
      <c r="B62" s="72" t="n"/>
      <c r="C62" s="44" t="n"/>
      <c r="D62" s="44" t="n"/>
      <c r="E62" s="44" t="n"/>
      <c r="F62" s="44" t="n"/>
      <c r="G62" s="44" t="n"/>
      <c r="H62" s="44" t="n"/>
      <c r="I62" s="44" t="n"/>
      <c r="J62" s="44" t="n"/>
      <c r="K62" s="44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REV-025</t>
        </is>
      </c>
      <c r="B63" s="72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 ht="23" customHeight="1" s="70">
      <c r="A66" s="33" t="inlineStr">
        <is>
          <t>C — CORRECTIVE / PREVENTIVE ACTION (CAPA)</t>
        </is>
      </c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 ht="31" customHeight="1" s="70">
      <c r="A67" s="40" t="inlineStr">
        <is>
          <t>CAPA ID</t>
        </is>
      </c>
      <c r="B67" s="40" t="inlineStr">
        <is>
          <t>Opened</t>
        </is>
      </c>
      <c r="C67" s="40" t="inlineStr">
        <is>
          <t>Source</t>
        </is>
      </c>
      <c r="D67" s="40" t="inlineStr">
        <is>
          <t>Issue / nonconformity</t>
        </is>
      </c>
      <c r="E67" s="40" t="inlineStr">
        <is>
          <t>Root cause</t>
        </is>
      </c>
      <c r="F67" s="40" t="inlineStr">
        <is>
          <t>Correction / containment</t>
        </is>
      </c>
      <c r="G67" s="40" t="inlineStr">
        <is>
          <t>Corrective action</t>
        </is>
      </c>
      <c r="H67" s="40" t="inlineStr">
        <is>
          <t>Effectiveness check</t>
        </is>
      </c>
      <c r="I67" s="40" t="inlineStr">
        <is>
          <t>Owner</t>
        </is>
      </c>
      <c r="J67" s="40" t="inlineStr">
        <is>
          <t>Status</t>
        </is>
      </c>
      <c r="K67" s="40" t="inlineStr">
        <is>
          <t>Evidence ID</t>
        </is>
      </c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CAPA-001</t>
        </is>
      </c>
      <c r="B68" s="72" t="n"/>
      <c r="C68" s="44" t="n"/>
      <c r="D68" s="44" t="n"/>
      <c r="E68" s="44" t="n"/>
      <c r="F68" s="44" t="n"/>
      <c r="G68" s="44" t="n"/>
      <c r="H68" s="44" t="n"/>
      <c r="I68" s="44" t="n"/>
      <c r="J68" s="44" t="n"/>
      <c r="K68" s="44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CAPA-002</t>
        </is>
      </c>
      <c r="B69" s="72" t="n"/>
      <c r="C69" s="44" t="n"/>
      <c r="D69" s="44" t="n"/>
      <c r="E69" s="44" t="n"/>
      <c r="F69" s="44" t="n"/>
      <c r="G69" s="44" t="n"/>
      <c r="H69" s="44" t="n"/>
      <c r="I69" s="44" t="n"/>
      <c r="J69" s="44" t="n"/>
      <c r="K69" s="44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CAPA-003</t>
        </is>
      </c>
      <c r="B70" s="72" t="n"/>
      <c r="C70" s="44" t="n"/>
      <c r="D70" s="44" t="n"/>
      <c r="E70" s="44" t="n"/>
      <c r="F70" s="44" t="n"/>
      <c r="G70" s="44" t="n"/>
      <c r="H70" s="44" t="n"/>
      <c r="I70" s="44" t="n"/>
      <c r="J70" s="44" t="n"/>
      <c r="K70" s="44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CAPA-004</t>
        </is>
      </c>
      <c r="B71" s="72" t="n"/>
      <c r="C71" s="44" t="n"/>
      <c r="D71" s="44" t="n"/>
      <c r="E71" s="44" t="n"/>
      <c r="F71" s="44" t="n"/>
      <c r="G71" s="44" t="n"/>
      <c r="H71" s="44" t="n"/>
      <c r="I71" s="44" t="n"/>
      <c r="J71" s="44" t="n"/>
      <c r="K71" s="44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CAPA-005</t>
        </is>
      </c>
      <c r="B72" s="72" t="n"/>
      <c r="C72" s="44" t="n"/>
      <c r="D72" s="44" t="n"/>
      <c r="E72" s="44" t="n"/>
      <c r="F72" s="44" t="n"/>
      <c r="G72" s="44" t="n"/>
      <c r="H72" s="44" t="n"/>
      <c r="I72" s="44" t="n"/>
      <c r="J72" s="44" t="n"/>
      <c r="K72" s="44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CAPA-006</t>
        </is>
      </c>
      <c r="B73" s="72" t="n"/>
      <c r="C73" s="44" t="n"/>
      <c r="D73" s="44" t="n"/>
      <c r="E73" s="44" t="n"/>
      <c r="F73" s="44" t="n"/>
      <c r="G73" s="44" t="n"/>
      <c r="H73" s="44" t="n"/>
      <c r="I73" s="44" t="n"/>
      <c r="J73" s="44" t="n"/>
      <c r="K73" s="44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CAPA-007</t>
        </is>
      </c>
      <c r="B74" s="72" t="n"/>
      <c r="C74" s="44" t="n"/>
      <c r="D74" s="44" t="n"/>
      <c r="E74" s="44" t="n"/>
      <c r="F74" s="44" t="n"/>
      <c r="G74" s="44" t="n"/>
      <c r="H74" s="44" t="n"/>
      <c r="I74" s="44" t="n"/>
      <c r="J74" s="44" t="n"/>
      <c r="K74" s="44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CAPA-008</t>
        </is>
      </c>
      <c r="B75" s="72" t="n"/>
      <c r="C75" s="44" t="n"/>
      <c r="D75" s="44" t="n"/>
      <c r="E75" s="44" t="n"/>
      <c r="F75" s="44" t="n"/>
      <c r="G75" s="44" t="n"/>
      <c r="H75" s="44" t="n"/>
      <c r="I75" s="44" t="n"/>
      <c r="J75" s="44" t="n"/>
      <c r="K75" s="44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CAPA-009</t>
        </is>
      </c>
      <c r="B76" s="72" t="n"/>
      <c r="C76" s="44" t="n"/>
      <c r="D76" s="44" t="n"/>
      <c r="E76" s="44" t="n"/>
      <c r="F76" s="44" t="n"/>
      <c r="G76" s="44" t="n"/>
      <c r="H76" s="44" t="n"/>
      <c r="I76" s="44" t="n"/>
      <c r="J76" s="44" t="n"/>
      <c r="K76" s="44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CAPA-010</t>
        </is>
      </c>
      <c r="B77" s="72" t="n"/>
      <c r="C77" s="44" t="n"/>
      <c r="D77" s="44" t="n"/>
      <c r="E77" s="44" t="n"/>
      <c r="F77" s="44" t="n"/>
      <c r="G77" s="44" t="n"/>
      <c r="H77" s="44" t="n"/>
      <c r="I77" s="44" t="n"/>
      <c r="J77" s="44" t="n"/>
      <c r="K77" s="44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CAPA-011</t>
        </is>
      </c>
      <c r="B78" s="72" t="n"/>
      <c r="C78" s="44" t="n"/>
      <c r="D78" s="44" t="n"/>
      <c r="E78" s="44" t="n"/>
      <c r="F78" s="44" t="n"/>
      <c r="G78" s="44" t="n"/>
      <c r="H78" s="44" t="n"/>
      <c r="I78" s="44" t="n"/>
      <c r="J78" s="44" t="n"/>
      <c r="K78" s="44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CAPA-012</t>
        </is>
      </c>
      <c r="B79" s="72" t="n"/>
      <c r="C79" s="44" t="n"/>
      <c r="D79" s="44" t="n"/>
      <c r="E79" s="44" t="n"/>
      <c r="F79" s="44" t="n"/>
      <c r="G79" s="44" t="n"/>
      <c r="H79" s="44" t="n"/>
      <c r="I79" s="44" t="n"/>
      <c r="J79" s="44" t="n"/>
      <c r="K79" s="44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CAPA-013</t>
        </is>
      </c>
      <c r="B80" s="72" t="n"/>
      <c r="C80" s="44" t="n"/>
      <c r="D80" s="44" t="n"/>
      <c r="E80" s="44" t="n"/>
      <c r="F80" s="44" t="n"/>
      <c r="G80" s="44" t="n"/>
      <c r="H80" s="44" t="n"/>
      <c r="I80" s="44" t="n"/>
      <c r="J80" s="44" t="n"/>
      <c r="K80" s="44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CAPA-014</t>
        </is>
      </c>
      <c r="B81" s="72" t="n"/>
      <c r="C81" s="44" t="n"/>
      <c r="D81" s="44" t="n"/>
      <c r="E81" s="44" t="n"/>
      <c r="F81" s="44" t="n"/>
      <c r="G81" s="44" t="n"/>
      <c r="H81" s="44" t="n"/>
      <c r="I81" s="44" t="n"/>
      <c r="J81" s="44" t="n"/>
      <c r="K81" s="44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CAPA-015</t>
        </is>
      </c>
      <c r="B82" s="72" t="n"/>
      <c r="C82" s="44" t="n"/>
      <c r="D82" s="44" t="n"/>
      <c r="E82" s="44" t="n"/>
      <c r="F82" s="44" t="n"/>
      <c r="G82" s="44" t="n"/>
      <c r="H82" s="44" t="n"/>
      <c r="I82" s="44" t="n"/>
      <c r="J82" s="44" t="n"/>
      <c r="K82" s="44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CAPA-016</t>
        </is>
      </c>
      <c r="B83" s="72" t="n"/>
      <c r="C83" s="44" t="n"/>
      <c r="D83" s="44" t="n"/>
      <c r="E83" s="44" t="n"/>
      <c r="F83" s="44" t="n"/>
      <c r="G83" s="44" t="n"/>
      <c r="H83" s="44" t="n"/>
      <c r="I83" s="44" t="n"/>
      <c r="J83" s="44" t="n"/>
      <c r="K83" s="44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CAPA-017</t>
        </is>
      </c>
      <c r="B84" s="72" t="n"/>
      <c r="C84" s="44" t="n"/>
      <c r="D84" s="44" t="n"/>
      <c r="E84" s="44" t="n"/>
      <c r="F84" s="44" t="n"/>
      <c r="G84" s="44" t="n"/>
      <c r="H84" s="44" t="n"/>
      <c r="I84" s="44" t="n"/>
      <c r="J84" s="44" t="n"/>
      <c r="K84" s="44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CAPA-018</t>
        </is>
      </c>
      <c r="B85" s="72" t="n"/>
      <c r="C85" s="44" t="n"/>
      <c r="D85" s="44" t="n"/>
      <c r="E85" s="44" t="n"/>
      <c r="F85" s="44" t="n"/>
      <c r="G85" s="44" t="n"/>
      <c r="H85" s="44" t="n"/>
      <c r="I85" s="44" t="n"/>
      <c r="J85" s="44" t="n"/>
      <c r="K85" s="44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CAPA-019</t>
        </is>
      </c>
      <c r="B86" s="72" t="n"/>
      <c r="C86" s="44" t="n"/>
      <c r="D86" s="44" t="n"/>
      <c r="E86" s="44" t="n"/>
      <c r="F86" s="44" t="n"/>
      <c r="G86" s="44" t="n"/>
      <c r="H86" s="44" t="n"/>
      <c r="I86" s="44" t="n"/>
      <c r="J86" s="44" t="n"/>
      <c r="K86" s="44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CAPA-020</t>
        </is>
      </c>
      <c r="B87" s="72" t="n"/>
      <c r="C87" s="44" t="n"/>
      <c r="D87" s="44" t="n"/>
      <c r="E87" s="44" t="n"/>
      <c r="F87" s="44" t="n"/>
      <c r="G87" s="44" t="n"/>
      <c r="H87" s="44" t="n"/>
      <c r="I87" s="44" t="n"/>
      <c r="J87" s="44" t="n"/>
      <c r="K87" s="44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CAPA-021</t>
        </is>
      </c>
      <c r="B88" s="72" t="n"/>
      <c r="C88" s="44" t="n"/>
      <c r="D88" s="44" t="n"/>
      <c r="E88" s="44" t="n"/>
      <c r="F88" s="44" t="n"/>
      <c r="G88" s="44" t="n"/>
      <c r="H88" s="44" t="n"/>
      <c r="I88" s="44" t="n"/>
      <c r="J88" s="44" t="n"/>
      <c r="K88" s="44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CAPA-022</t>
        </is>
      </c>
      <c r="B89" s="72" t="n"/>
      <c r="C89" s="44" t="n"/>
      <c r="D89" s="44" t="n"/>
      <c r="E89" s="44" t="n"/>
      <c r="F89" s="44" t="n"/>
      <c r="G89" s="44" t="n"/>
      <c r="H89" s="44" t="n"/>
      <c r="I89" s="44" t="n"/>
      <c r="J89" s="44" t="n"/>
      <c r="K89" s="44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CAPA-023</t>
        </is>
      </c>
      <c r="B90" s="72" t="n"/>
      <c r="C90" s="44" t="n"/>
      <c r="D90" s="44" t="n"/>
      <c r="E90" s="44" t="n"/>
      <c r="F90" s="44" t="n"/>
      <c r="G90" s="44" t="n"/>
      <c r="H90" s="44" t="n"/>
      <c r="I90" s="44" t="n"/>
      <c r="J90" s="44" t="n"/>
      <c r="K90" s="44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CAPA-024</t>
        </is>
      </c>
      <c r="B91" s="72" t="n"/>
      <c r="C91" s="44" t="n"/>
      <c r="D91" s="44" t="n"/>
      <c r="E91" s="44" t="n"/>
      <c r="F91" s="44" t="n"/>
      <c r="G91" s="44" t="n"/>
      <c r="H91" s="44" t="n"/>
      <c r="I91" s="44" t="n"/>
      <c r="J91" s="44" t="n"/>
      <c r="K91" s="44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CAPA-025</t>
        </is>
      </c>
      <c r="B92" s="72" t="n"/>
      <c r="C92" s="44" t="n"/>
      <c r="D92" s="44" t="n"/>
      <c r="E92" s="44" t="n"/>
      <c r="F92" s="44" t="n"/>
      <c r="G92" s="44" t="n"/>
      <c r="H92" s="44" t="n"/>
      <c r="I92" s="44" t="n"/>
      <c r="J92" s="44" t="n"/>
      <c r="K92" s="44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CAPA-026</t>
        </is>
      </c>
      <c r="B93" s="72" t="n"/>
      <c r="C93" s="44" t="n"/>
      <c r="D93" s="44" t="n"/>
      <c r="E93" s="44" t="n"/>
      <c r="F93" s="44" t="n"/>
      <c r="G93" s="44" t="n"/>
      <c r="H93" s="44" t="n"/>
      <c r="I93" s="44" t="n"/>
      <c r="J93" s="44" t="n"/>
      <c r="K93" s="44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CAPA-027</t>
        </is>
      </c>
      <c r="B94" s="72" t="n"/>
      <c r="C94" s="44" t="n"/>
      <c r="D94" s="44" t="n"/>
      <c r="E94" s="44" t="n"/>
      <c r="F94" s="44" t="n"/>
      <c r="G94" s="44" t="n"/>
      <c r="H94" s="44" t="n"/>
      <c r="I94" s="44" t="n"/>
      <c r="J94" s="44" t="n"/>
      <c r="K94" s="44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CAPA-028</t>
        </is>
      </c>
      <c r="B95" s="72" t="n"/>
      <c r="C95" s="44" t="n"/>
      <c r="D95" s="44" t="n"/>
      <c r="E95" s="44" t="n"/>
      <c r="F95" s="44" t="n"/>
      <c r="G95" s="44" t="n"/>
      <c r="H95" s="44" t="n"/>
      <c r="I95" s="44" t="n"/>
      <c r="J95" s="44" t="n"/>
      <c r="K95" s="44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CAPA-029</t>
        </is>
      </c>
      <c r="B96" s="72" t="n"/>
      <c r="C96" s="44" t="n"/>
      <c r="D96" s="44" t="n"/>
      <c r="E96" s="44" t="n"/>
      <c r="F96" s="44" t="n"/>
      <c r="G96" s="44" t="n"/>
      <c r="H96" s="44" t="n"/>
      <c r="I96" s="44" t="n"/>
      <c r="J96" s="44" t="n"/>
      <c r="K96" s="44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CAPA-030</t>
        </is>
      </c>
      <c r="B97" s="72" t="n"/>
      <c r="C97" s="44" t="n"/>
      <c r="D97" s="44" t="n"/>
      <c r="E97" s="44" t="n"/>
      <c r="F97" s="44" t="n"/>
      <c r="G97" s="44" t="n"/>
      <c r="H97" s="44" t="n"/>
      <c r="I97" s="44" t="n"/>
      <c r="J97" s="44" t="n"/>
      <c r="K97" s="44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CAPA-031</t>
        </is>
      </c>
      <c r="B98" s="72" t="n"/>
      <c r="C98" s="44" t="n"/>
      <c r="D98" s="44" t="n"/>
      <c r="E98" s="44" t="n"/>
      <c r="F98" s="44" t="n"/>
      <c r="G98" s="44" t="n"/>
      <c r="H98" s="44" t="n"/>
      <c r="I98" s="44" t="n"/>
      <c r="J98" s="44" t="n"/>
      <c r="K98" s="44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CAPA-032</t>
        </is>
      </c>
      <c r="B99" s="72" t="n"/>
      <c r="C99" s="44" t="n"/>
      <c r="D99" s="44" t="n"/>
      <c r="E99" s="44" t="n"/>
      <c r="F99" s="44" t="n"/>
      <c r="G99" s="44" t="n"/>
      <c r="H99" s="44" t="n"/>
      <c r="I99" s="44" t="n"/>
      <c r="J99" s="44" t="n"/>
      <c r="K99" s="44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CAPA-033</t>
        </is>
      </c>
      <c r="B100" s="72" t="n"/>
      <c r="C100" s="44" t="n"/>
      <c r="D100" s="44" t="n"/>
      <c r="E100" s="44" t="n"/>
      <c r="F100" s="44" t="n"/>
      <c r="G100" s="44" t="n"/>
      <c r="H100" s="44" t="n"/>
      <c r="I100" s="44" t="n"/>
      <c r="J100" s="44" t="n"/>
      <c r="K100" s="44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CAPA-034</t>
        </is>
      </c>
      <c r="B101" s="72" t="n"/>
      <c r="C101" s="44" t="n"/>
      <c r="D101" s="44" t="n"/>
      <c r="E101" s="44" t="n"/>
      <c r="F101" s="44" t="n"/>
      <c r="G101" s="44" t="n"/>
      <c r="H101" s="44" t="n"/>
      <c r="I101" s="44" t="n"/>
      <c r="J101" s="44" t="n"/>
      <c r="K101" s="44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CAPA-035</t>
        </is>
      </c>
      <c r="B102" s="72" t="n"/>
      <c r="C102" s="44" t="n"/>
      <c r="D102" s="44" t="n"/>
      <c r="E102" s="44" t="n"/>
      <c r="F102" s="44" t="n"/>
      <c r="G102" s="44" t="n"/>
      <c r="H102" s="44" t="n"/>
      <c r="I102" s="44" t="n"/>
      <c r="J102" s="44" t="n"/>
      <c r="K102" s="44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CAPA-036</t>
        </is>
      </c>
      <c r="B103" s="72" t="n"/>
      <c r="C103" s="44" t="n"/>
      <c r="D103" s="44" t="n"/>
      <c r="E103" s="44" t="n"/>
      <c r="F103" s="44" t="n"/>
      <c r="G103" s="44" t="n"/>
      <c r="H103" s="44" t="n"/>
      <c r="I103" s="44" t="n"/>
      <c r="J103" s="44" t="n"/>
      <c r="K103" s="44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CAPA-037</t>
        </is>
      </c>
      <c r="B104" s="72" t="n"/>
      <c r="C104" s="44" t="n"/>
      <c r="D104" s="44" t="n"/>
      <c r="E104" s="44" t="n"/>
      <c r="F104" s="44" t="n"/>
      <c r="G104" s="44" t="n"/>
      <c r="H104" s="44" t="n"/>
      <c r="I104" s="44" t="n"/>
      <c r="J104" s="44" t="n"/>
      <c r="K104" s="44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CAPA-038</t>
        </is>
      </c>
      <c r="B105" s="72" t="n"/>
      <c r="C105" s="44" t="n"/>
      <c r="D105" s="44" t="n"/>
      <c r="E105" s="44" t="n"/>
      <c r="F105" s="44" t="n"/>
      <c r="G105" s="44" t="n"/>
      <c r="H105" s="44" t="n"/>
      <c r="I105" s="44" t="n"/>
      <c r="J105" s="44" t="n"/>
      <c r="K105" s="44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CAPA-039</t>
        </is>
      </c>
      <c r="B106" s="72" t="n"/>
      <c r="C106" s="44" t="n"/>
      <c r="D106" s="44" t="n"/>
      <c r="E106" s="44" t="n"/>
      <c r="F106" s="44" t="n"/>
      <c r="G106" s="44" t="n"/>
      <c r="H106" s="44" t="n"/>
      <c r="I106" s="44" t="n"/>
      <c r="J106" s="44" t="n"/>
      <c r="K106" s="44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CAPA-040</t>
        </is>
      </c>
      <c r="B107" s="72" t="n"/>
      <c r="C107" s="44" t="n"/>
      <c r="D107" s="44" t="n"/>
      <c r="E107" s="44" t="n"/>
      <c r="F107" s="44" t="n"/>
      <c r="G107" s="44" t="n"/>
      <c r="H107" s="44" t="n"/>
      <c r="I107" s="44" t="n"/>
      <c r="J107" s="44" t="n"/>
      <c r="K107" s="44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K107"/>
  <mergeCells count="5">
    <mergeCell ref="A3:K3"/>
    <mergeCell ref="A2:K2"/>
    <mergeCell ref="A66:K66"/>
    <mergeCell ref="A1:K1"/>
    <mergeCell ref="A37:K37"/>
  </mergeCells>
  <dataValidations count="8">
    <dataValidation sqref="C5:C34" showDropDown="0" showInputMessage="0" showErrorMessage="0" allowBlank="0" type="list">
      <formula1>"AI-system modification,QMS change,Process/procedure change,Supplier/resource change,Standards/specification change,Scope/list of systems change,Other"</formula1>
    </dataValidation>
    <dataValidation sqref="G5:G34" showDropDown="0" showInputMessage="0" showErrorMessage="0" allowBlank="0" type="list">
      <formula1>"No impact identified,Reassessment required,Notify notified body,New conformity assessment may be required,Needs legal/technical review"</formula1>
    </dataValidation>
    <dataValidation sqref="J5:J34" showDropDown="0" showInputMessage="0" showErrorMessage="0" allowBlank="0" type="list">
      <formula1>"Open,Assessment,Approved,Rejected,Implemented,Closed"</formula1>
    </dataValidation>
    <dataValidation sqref="C39:C63" showDropDown="0" showInputMessage="0" showErrorMessage="0" allowBlank="0" type="list">
      <formula1>"Internal audit,Management review,Process effectiveness review,Notified-body surveillance,Regulatory review,Supplier/resource review,Other"</formula1>
    </dataValidation>
    <dataValidation sqref="G39:G63" showDropDown="0" showInputMessage="0" showErrorMessage="0" allowBlank="0" type="list">
      <formula1>"Yes,No,Needs assessment"</formula1>
    </dataValidation>
    <dataValidation sqref="J39:J63" showDropDown="0" showInputMessage="0" showErrorMessage="0" allowBlank="0" type="list">
      <formula1>"Open,Actions assigned,Complete,Accepted risk,Needs escalation"</formula1>
    </dataValidation>
    <dataValidation sqref="C68:C107" showDropDown="0" showInputMessage="0" showErrorMessage="0" allowBlank="0" type="list">
      <formula1>"Audit/review,Incident,Post-market monitoring,Test/validation,Supplier/resource,Authority/notified body,Customer/operator feedback,Change control,Other"</formula1>
    </dataValidation>
    <dataValidation sqref="J68:J107" showDropDown="0" showInputMessage="0" showErrorMessage="0" allowBlank="0" type="list">
      <formula1>"Open,Containment,Root cause,Action in progress,Effectiveness review,Closed,Rejected"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24" customWidth="1" style="70" min="2" max="2"/>
    <col width="28" customWidth="1" style="70" min="3" max="3"/>
    <col width="24" customWidth="1" style="70" min="4" max="4"/>
    <col width="19" customWidth="1" style="70" min="5" max="5"/>
    <col width="22" customWidth="1" style="70" min="6" max="6"/>
    <col width="24" customWidth="1" style="70" min="7" max="7"/>
    <col width="25" customWidth="1" style="70" min="8" max="8"/>
    <col width="20" customWidth="1" style="70" min="9" max="9"/>
    <col width="22" customWidth="1" style="70" min="10" max="10"/>
    <col width="20" customWidth="1" style="70" min="11" max="11"/>
    <col width="22" customWidth="1" style="70" min="12" max="12"/>
  </cols>
  <sheetData>
    <row r="1" ht="35" customHeight="1" s="70">
      <c r="A1" s="15" t="inlineStr">
        <is>
          <t>Resource, Dependency &amp; Security-of-Supply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17(1)(l) requires resource management including security-of-supply measures. Supplier due diligence here is an implementation mechanism, not a separate statutory 'all suppliers' rule.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Resource ID</t>
        </is>
      </c>
      <c r="B4" s="40" t="inlineStr">
        <is>
          <t>Resource / supplier</t>
        </is>
      </c>
      <c r="C4" s="40" t="inlineStr">
        <is>
          <t>Resource type</t>
        </is>
      </c>
      <c r="D4" s="40" t="inlineStr">
        <is>
          <t>AI system / process dependency</t>
        </is>
      </c>
      <c r="E4" s="40" t="inlineStr">
        <is>
          <t>Criticality</t>
        </is>
      </c>
      <c r="F4" s="40" t="inlineStr">
        <is>
          <t>Security-of-supply risk</t>
        </is>
      </c>
      <c r="G4" s="40" t="inlineStr">
        <is>
          <t>Fallback / substitution</t>
        </is>
      </c>
      <c r="H4" s="40" t="inlineStr">
        <is>
          <t>Due diligence / control</t>
        </is>
      </c>
      <c r="I4" s="40" t="inlineStr">
        <is>
          <t>Contract / SLA ref</t>
        </is>
      </c>
      <c r="J4" s="40" t="inlineStr">
        <is>
          <t>Next review</t>
        </is>
      </c>
      <c r="K4" s="40" t="inlineStr">
        <is>
          <t>Status</t>
        </is>
      </c>
      <c r="L4" s="40" t="inlineStr">
        <is>
          <t>Evidence ID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RES-001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  <c r="J5" s="72" t="n"/>
      <c r="K5" s="44" t="n"/>
      <c r="L5" s="44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RES-002</t>
        </is>
      </c>
      <c r="B6" s="44" t="n"/>
      <c r="C6" s="44" t="n"/>
      <c r="D6" s="44" t="n"/>
      <c r="E6" s="44" t="n"/>
      <c r="F6" s="44" t="n"/>
      <c r="G6" s="44" t="n"/>
      <c r="H6" s="44" t="n"/>
      <c r="I6" s="44" t="n"/>
      <c r="J6" s="72" t="n"/>
      <c r="K6" s="44" t="n"/>
      <c r="L6" s="44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RES-003</t>
        </is>
      </c>
      <c r="B7" s="44" t="n"/>
      <c r="C7" s="44" t="n"/>
      <c r="D7" s="44" t="n"/>
      <c r="E7" s="44" t="n"/>
      <c r="F7" s="44" t="n"/>
      <c r="G7" s="44" t="n"/>
      <c r="H7" s="44" t="n"/>
      <c r="I7" s="44" t="n"/>
      <c r="J7" s="72" t="n"/>
      <c r="K7" s="44" t="n"/>
      <c r="L7" s="44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RES-004</t>
        </is>
      </c>
      <c r="B8" s="44" t="n"/>
      <c r="C8" s="44" t="n"/>
      <c r="D8" s="44" t="n"/>
      <c r="E8" s="44" t="n"/>
      <c r="F8" s="44" t="n"/>
      <c r="G8" s="44" t="n"/>
      <c r="H8" s="44" t="n"/>
      <c r="I8" s="44" t="n"/>
      <c r="J8" s="72" t="n"/>
      <c r="K8" s="44" t="n"/>
      <c r="L8" s="44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RES-005</t>
        </is>
      </c>
      <c r="B9" s="44" t="n"/>
      <c r="C9" s="44" t="n"/>
      <c r="D9" s="44" t="n"/>
      <c r="E9" s="44" t="n"/>
      <c r="F9" s="44" t="n"/>
      <c r="G9" s="44" t="n"/>
      <c r="H9" s="44" t="n"/>
      <c r="I9" s="44" t="n"/>
      <c r="J9" s="72" t="n"/>
      <c r="K9" s="44" t="n"/>
      <c r="L9" s="44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RES-006</t>
        </is>
      </c>
      <c r="B10" s="44" t="n"/>
      <c r="C10" s="44" t="n"/>
      <c r="D10" s="44" t="n"/>
      <c r="E10" s="44" t="n"/>
      <c r="F10" s="44" t="n"/>
      <c r="G10" s="44" t="n"/>
      <c r="H10" s="44" t="n"/>
      <c r="I10" s="44" t="n"/>
      <c r="J10" s="72" t="n"/>
      <c r="K10" s="44" t="n"/>
      <c r="L10" s="44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RES-007</t>
        </is>
      </c>
      <c r="B11" s="44" t="n"/>
      <c r="C11" s="44" t="n"/>
      <c r="D11" s="44" t="n"/>
      <c r="E11" s="44" t="n"/>
      <c r="F11" s="44" t="n"/>
      <c r="G11" s="44" t="n"/>
      <c r="H11" s="44" t="n"/>
      <c r="I11" s="44" t="n"/>
      <c r="J11" s="72" t="n"/>
      <c r="K11" s="44" t="n"/>
      <c r="L11" s="44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RES-008</t>
        </is>
      </c>
      <c r="B12" s="44" t="n"/>
      <c r="C12" s="44" t="n"/>
      <c r="D12" s="44" t="n"/>
      <c r="E12" s="44" t="n"/>
      <c r="F12" s="44" t="n"/>
      <c r="G12" s="44" t="n"/>
      <c r="H12" s="44" t="n"/>
      <c r="I12" s="44" t="n"/>
      <c r="J12" s="72" t="n"/>
      <c r="K12" s="44" t="n"/>
      <c r="L12" s="44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RES-009</t>
        </is>
      </c>
      <c r="B13" s="44" t="n"/>
      <c r="C13" s="44" t="n"/>
      <c r="D13" s="44" t="n"/>
      <c r="E13" s="44" t="n"/>
      <c r="F13" s="44" t="n"/>
      <c r="G13" s="44" t="n"/>
      <c r="H13" s="44" t="n"/>
      <c r="I13" s="44" t="n"/>
      <c r="J13" s="72" t="n"/>
      <c r="K13" s="44" t="n"/>
      <c r="L13" s="44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RES-010</t>
        </is>
      </c>
      <c r="B14" s="44" t="n"/>
      <c r="C14" s="44" t="n"/>
      <c r="D14" s="44" t="n"/>
      <c r="E14" s="44" t="n"/>
      <c r="F14" s="44" t="n"/>
      <c r="G14" s="44" t="n"/>
      <c r="H14" s="44" t="n"/>
      <c r="I14" s="44" t="n"/>
      <c r="J14" s="72" t="n"/>
      <c r="K14" s="44" t="n"/>
      <c r="L14" s="44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RES-011</t>
        </is>
      </c>
      <c r="B15" s="44" t="n"/>
      <c r="C15" s="44" t="n"/>
      <c r="D15" s="44" t="n"/>
      <c r="E15" s="44" t="n"/>
      <c r="F15" s="44" t="n"/>
      <c r="G15" s="44" t="n"/>
      <c r="H15" s="44" t="n"/>
      <c r="I15" s="44" t="n"/>
      <c r="J15" s="72" t="n"/>
      <c r="K15" s="44" t="n"/>
      <c r="L15" s="44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RES-012</t>
        </is>
      </c>
      <c r="B16" s="44" t="n"/>
      <c r="C16" s="44" t="n"/>
      <c r="D16" s="44" t="n"/>
      <c r="E16" s="44" t="n"/>
      <c r="F16" s="44" t="n"/>
      <c r="G16" s="44" t="n"/>
      <c r="H16" s="44" t="n"/>
      <c r="I16" s="44" t="n"/>
      <c r="J16" s="72" t="n"/>
      <c r="K16" s="44" t="n"/>
      <c r="L16" s="44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RES-013</t>
        </is>
      </c>
      <c r="B17" s="44" t="n"/>
      <c r="C17" s="44" t="n"/>
      <c r="D17" s="44" t="n"/>
      <c r="E17" s="44" t="n"/>
      <c r="F17" s="44" t="n"/>
      <c r="G17" s="44" t="n"/>
      <c r="H17" s="44" t="n"/>
      <c r="I17" s="44" t="n"/>
      <c r="J17" s="72" t="n"/>
      <c r="K17" s="44" t="n"/>
      <c r="L17" s="44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RES-014</t>
        </is>
      </c>
      <c r="B18" s="44" t="n"/>
      <c r="C18" s="44" t="n"/>
      <c r="D18" s="44" t="n"/>
      <c r="E18" s="44" t="n"/>
      <c r="F18" s="44" t="n"/>
      <c r="G18" s="44" t="n"/>
      <c r="H18" s="44" t="n"/>
      <c r="I18" s="44" t="n"/>
      <c r="J18" s="72" t="n"/>
      <c r="K18" s="44" t="n"/>
      <c r="L18" s="44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RES-015</t>
        </is>
      </c>
      <c r="B19" s="44" t="n"/>
      <c r="C19" s="44" t="n"/>
      <c r="D19" s="44" t="n"/>
      <c r="E19" s="44" t="n"/>
      <c r="F19" s="44" t="n"/>
      <c r="G19" s="44" t="n"/>
      <c r="H19" s="44" t="n"/>
      <c r="I19" s="44" t="n"/>
      <c r="J19" s="72" t="n"/>
      <c r="K19" s="44" t="n"/>
      <c r="L19" s="44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RES-016</t>
        </is>
      </c>
      <c r="B20" s="44" t="n"/>
      <c r="C20" s="44" t="n"/>
      <c r="D20" s="44" t="n"/>
      <c r="E20" s="44" t="n"/>
      <c r="F20" s="44" t="n"/>
      <c r="G20" s="44" t="n"/>
      <c r="H20" s="44" t="n"/>
      <c r="I20" s="44" t="n"/>
      <c r="J20" s="72" t="n"/>
      <c r="K20" s="44" t="n"/>
      <c r="L20" s="44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RES-017</t>
        </is>
      </c>
      <c r="B21" s="44" t="n"/>
      <c r="C21" s="44" t="n"/>
      <c r="D21" s="44" t="n"/>
      <c r="E21" s="44" t="n"/>
      <c r="F21" s="44" t="n"/>
      <c r="G21" s="44" t="n"/>
      <c r="H21" s="44" t="n"/>
      <c r="I21" s="44" t="n"/>
      <c r="J21" s="72" t="n"/>
      <c r="K21" s="44" t="n"/>
      <c r="L21" s="44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RES-018</t>
        </is>
      </c>
      <c r="B22" s="44" t="n"/>
      <c r="C22" s="44" t="n"/>
      <c r="D22" s="44" t="n"/>
      <c r="E22" s="44" t="n"/>
      <c r="F22" s="44" t="n"/>
      <c r="G22" s="44" t="n"/>
      <c r="H22" s="44" t="n"/>
      <c r="I22" s="44" t="n"/>
      <c r="J22" s="72" t="n"/>
      <c r="K22" s="44" t="n"/>
      <c r="L22" s="44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RES-019</t>
        </is>
      </c>
      <c r="B23" s="44" t="n"/>
      <c r="C23" s="44" t="n"/>
      <c r="D23" s="44" t="n"/>
      <c r="E23" s="44" t="n"/>
      <c r="F23" s="44" t="n"/>
      <c r="G23" s="44" t="n"/>
      <c r="H23" s="44" t="n"/>
      <c r="I23" s="44" t="n"/>
      <c r="J23" s="72" t="n"/>
      <c r="K23" s="44" t="n"/>
      <c r="L23" s="44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RES-020</t>
        </is>
      </c>
      <c r="B24" s="44" t="n"/>
      <c r="C24" s="44" t="n"/>
      <c r="D24" s="44" t="n"/>
      <c r="E24" s="44" t="n"/>
      <c r="F24" s="44" t="n"/>
      <c r="G24" s="44" t="n"/>
      <c r="H24" s="44" t="n"/>
      <c r="I24" s="44" t="n"/>
      <c r="J24" s="72" t="n"/>
      <c r="K24" s="44" t="n"/>
      <c r="L24" s="44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RES-021</t>
        </is>
      </c>
      <c r="B25" s="44" t="n"/>
      <c r="C25" s="44" t="n"/>
      <c r="D25" s="44" t="n"/>
      <c r="E25" s="44" t="n"/>
      <c r="F25" s="44" t="n"/>
      <c r="G25" s="44" t="n"/>
      <c r="H25" s="44" t="n"/>
      <c r="I25" s="44" t="n"/>
      <c r="J25" s="72" t="n"/>
      <c r="K25" s="44" t="n"/>
      <c r="L25" s="44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RES-022</t>
        </is>
      </c>
      <c r="B26" s="44" t="n"/>
      <c r="C26" s="44" t="n"/>
      <c r="D26" s="44" t="n"/>
      <c r="E26" s="44" t="n"/>
      <c r="F26" s="44" t="n"/>
      <c r="G26" s="44" t="n"/>
      <c r="H26" s="44" t="n"/>
      <c r="I26" s="44" t="n"/>
      <c r="J26" s="72" t="n"/>
      <c r="K26" s="44" t="n"/>
      <c r="L26" s="44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RES-023</t>
        </is>
      </c>
      <c r="B27" s="44" t="n"/>
      <c r="C27" s="44" t="n"/>
      <c r="D27" s="44" t="n"/>
      <c r="E27" s="44" t="n"/>
      <c r="F27" s="44" t="n"/>
      <c r="G27" s="44" t="n"/>
      <c r="H27" s="44" t="n"/>
      <c r="I27" s="44" t="n"/>
      <c r="J27" s="72" t="n"/>
      <c r="K27" s="44" t="n"/>
      <c r="L27" s="44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RES-024</t>
        </is>
      </c>
      <c r="B28" s="44" t="n"/>
      <c r="C28" s="44" t="n"/>
      <c r="D28" s="44" t="n"/>
      <c r="E28" s="44" t="n"/>
      <c r="F28" s="44" t="n"/>
      <c r="G28" s="44" t="n"/>
      <c r="H28" s="44" t="n"/>
      <c r="I28" s="44" t="n"/>
      <c r="J28" s="72" t="n"/>
      <c r="K28" s="44" t="n"/>
      <c r="L28" s="44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RES-025</t>
        </is>
      </c>
      <c r="B29" s="44" t="n"/>
      <c r="C29" s="44" t="n"/>
      <c r="D29" s="44" t="n"/>
      <c r="E29" s="44" t="n"/>
      <c r="F29" s="44" t="n"/>
      <c r="G29" s="44" t="n"/>
      <c r="H29" s="44" t="n"/>
      <c r="I29" s="44" t="n"/>
      <c r="J29" s="72" t="n"/>
      <c r="K29" s="44" t="n"/>
      <c r="L29" s="44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RES-026</t>
        </is>
      </c>
      <c r="B30" s="44" t="n"/>
      <c r="C30" s="44" t="n"/>
      <c r="D30" s="44" t="n"/>
      <c r="E30" s="44" t="n"/>
      <c r="F30" s="44" t="n"/>
      <c r="G30" s="44" t="n"/>
      <c r="H30" s="44" t="n"/>
      <c r="I30" s="44" t="n"/>
      <c r="J30" s="72" t="n"/>
      <c r="K30" s="44" t="n"/>
      <c r="L30" s="44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RES-027</t>
        </is>
      </c>
      <c r="B31" s="44" t="n"/>
      <c r="C31" s="44" t="n"/>
      <c r="D31" s="44" t="n"/>
      <c r="E31" s="44" t="n"/>
      <c r="F31" s="44" t="n"/>
      <c r="G31" s="44" t="n"/>
      <c r="H31" s="44" t="n"/>
      <c r="I31" s="44" t="n"/>
      <c r="J31" s="72" t="n"/>
      <c r="K31" s="44" t="n"/>
      <c r="L31" s="44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RES-028</t>
        </is>
      </c>
      <c r="B32" s="44" t="n"/>
      <c r="C32" s="44" t="n"/>
      <c r="D32" s="44" t="n"/>
      <c r="E32" s="44" t="n"/>
      <c r="F32" s="44" t="n"/>
      <c r="G32" s="44" t="n"/>
      <c r="H32" s="44" t="n"/>
      <c r="I32" s="44" t="n"/>
      <c r="J32" s="72" t="n"/>
      <c r="K32" s="44" t="n"/>
      <c r="L32" s="44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RES-029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  <c r="J33" s="72" t="n"/>
      <c r="K33" s="44" t="n"/>
      <c r="L33" s="44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RES-030</t>
        </is>
      </c>
      <c r="B34" s="44" t="n"/>
      <c r="C34" s="44" t="n"/>
      <c r="D34" s="44" t="n"/>
      <c r="E34" s="44" t="n"/>
      <c r="F34" s="44" t="n"/>
      <c r="G34" s="44" t="n"/>
      <c r="H34" s="44" t="n"/>
      <c r="I34" s="44" t="n"/>
      <c r="J34" s="72" t="n"/>
      <c r="K34" s="44" t="n"/>
      <c r="L34" s="44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RES-031</t>
        </is>
      </c>
      <c r="B35" s="44" t="n"/>
      <c r="C35" s="44" t="n"/>
      <c r="D35" s="44" t="n"/>
      <c r="E35" s="44" t="n"/>
      <c r="F35" s="44" t="n"/>
      <c r="G35" s="44" t="n"/>
      <c r="H35" s="44" t="n"/>
      <c r="I35" s="44" t="n"/>
      <c r="J35" s="72" t="n"/>
      <c r="K35" s="44" t="n"/>
      <c r="L35" s="44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RES-032</t>
        </is>
      </c>
      <c r="B36" s="44" t="n"/>
      <c r="C36" s="44" t="n"/>
      <c r="D36" s="44" t="n"/>
      <c r="E36" s="44" t="n"/>
      <c r="F36" s="44" t="n"/>
      <c r="G36" s="44" t="n"/>
      <c r="H36" s="44" t="n"/>
      <c r="I36" s="44" t="n"/>
      <c r="J36" s="72" t="n"/>
      <c r="K36" s="44" t="n"/>
      <c r="L36" s="44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RES-033</t>
        </is>
      </c>
      <c r="B37" s="44" t="n"/>
      <c r="C37" s="44" t="n"/>
      <c r="D37" s="44" t="n"/>
      <c r="E37" s="44" t="n"/>
      <c r="F37" s="44" t="n"/>
      <c r="G37" s="44" t="n"/>
      <c r="H37" s="44" t="n"/>
      <c r="I37" s="44" t="n"/>
      <c r="J37" s="72" t="n"/>
      <c r="K37" s="44" t="n"/>
      <c r="L37" s="44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RES-034</t>
        </is>
      </c>
      <c r="B38" s="44" t="n"/>
      <c r="C38" s="44" t="n"/>
      <c r="D38" s="44" t="n"/>
      <c r="E38" s="44" t="n"/>
      <c r="F38" s="44" t="n"/>
      <c r="G38" s="44" t="n"/>
      <c r="H38" s="44" t="n"/>
      <c r="I38" s="44" t="n"/>
      <c r="J38" s="72" t="n"/>
      <c r="K38" s="44" t="n"/>
      <c r="L38" s="44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RES-035</t>
        </is>
      </c>
      <c r="B39" s="44" t="n"/>
      <c r="C39" s="44" t="n"/>
      <c r="D39" s="44" t="n"/>
      <c r="E39" s="44" t="n"/>
      <c r="F39" s="44" t="n"/>
      <c r="G39" s="44" t="n"/>
      <c r="H39" s="44" t="n"/>
      <c r="I39" s="44" t="n"/>
      <c r="J39" s="72" t="n"/>
      <c r="K39" s="44" t="n"/>
      <c r="L39" s="44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RES-036</t>
        </is>
      </c>
      <c r="B40" s="44" t="n"/>
      <c r="C40" s="44" t="n"/>
      <c r="D40" s="44" t="n"/>
      <c r="E40" s="44" t="n"/>
      <c r="F40" s="44" t="n"/>
      <c r="G40" s="44" t="n"/>
      <c r="H40" s="44" t="n"/>
      <c r="I40" s="44" t="n"/>
      <c r="J40" s="72" t="n"/>
      <c r="K40" s="44" t="n"/>
      <c r="L40" s="44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RES-037</t>
        </is>
      </c>
      <c r="B41" s="44" t="n"/>
      <c r="C41" s="44" t="n"/>
      <c r="D41" s="44" t="n"/>
      <c r="E41" s="44" t="n"/>
      <c r="F41" s="44" t="n"/>
      <c r="G41" s="44" t="n"/>
      <c r="H41" s="44" t="n"/>
      <c r="I41" s="44" t="n"/>
      <c r="J41" s="72" t="n"/>
      <c r="K41" s="44" t="n"/>
      <c r="L41" s="44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RES-038</t>
        </is>
      </c>
      <c r="B42" s="44" t="n"/>
      <c r="C42" s="44" t="n"/>
      <c r="D42" s="44" t="n"/>
      <c r="E42" s="44" t="n"/>
      <c r="F42" s="44" t="n"/>
      <c r="G42" s="44" t="n"/>
      <c r="H42" s="44" t="n"/>
      <c r="I42" s="44" t="n"/>
      <c r="J42" s="72" t="n"/>
      <c r="K42" s="44" t="n"/>
      <c r="L42" s="44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RES-039</t>
        </is>
      </c>
      <c r="B43" s="44" t="n"/>
      <c r="C43" s="44" t="n"/>
      <c r="D43" s="44" t="n"/>
      <c r="E43" s="44" t="n"/>
      <c r="F43" s="44" t="n"/>
      <c r="G43" s="44" t="n"/>
      <c r="H43" s="44" t="n"/>
      <c r="I43" s="44" t="n"/>
      <c r="J43" s="72" t="n"/>
      <c r="K43" s="44" t="n"/>
      <c r="L43" s="44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RES-040</t>
        </is>
      </c>
      <c r="B44" s="44" t="n"/>
      <c r="C44" s="44" t="n"/>
      <c r="D44" s="44" t="n"/>
      <c r="E44" s="44" t="n"/>
      <c r="F44" s="44" t="n"/>
      <c r="G44" s="44" t="n"/>
      <c r="H44" s="44" t="n"/>
      <c r="I44" s="44" t="n"/>
      <c r="J44" s="72" t="n"/>
      <c r="K44" s="44" t="n"/>
      <c r="L44" s="44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RES-041</t>
        </is>
      </c>
      <c r="B45" s="44" t="n"/>
      <c r="C45" s="44" t="n"/>
      <c r="D45" s="44" t="n"/>
      <c r="E45" s="44" t="n"/>
      <c r="F45" s="44" t="n"/>
      <c r="G45" s="44" t="n"/>
      <c r="H45" s="44" t="n"/>
      <c r="I45" s="44" t="n"/>
      <c r="J45" s="72" t="n"/>
      <c r="K45" s="44" t="n"/>
      <c r="L45" s="44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RES-042</t>
        </is>
      </c>
      <c r="B46" s="44" t="n"/>
      <c r="C46" s="44" t="n"/>
      <c r="D46" s="44" t="n"/>
      <c r="E46" s="44" t="n"/>
      <c r="F46" s="44" t="n"/>
      <c r="G46" s="44" t="n"/>
      <c r="H46" s="44" t="n"/>
      <c r="I46" s="44" t="n"/>
      <c r="J46" s="72" t="n"/>
      <c r="K46" s="44" t="n"/>
      <c r="L46" s="44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RES-043</t>
        </is>
      </c>
      <c r="B47" s="44" t="n"/>
      <c r="C47" s="44" t="n"/>
      <c r="D47" s="44" t="n"/>
      <c r="E47" s="44" t="n"/>
      <c r="F47" s="44" t="n"/>
      <c r="G47" s="44" t="n"/>
      <c r="H47" s="44" t="n"/>
      <c r="I47" s="44" t="n"/>
      <c r="J47" s="72" t="n"/>
      <c r="K47" s="44" t="n"/>
      <c r="L47" s="44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RES-044</t>
        </is>
      </c>
      <c r="B48" s="44" t="n"/>
      <c r="C48" s="44" t="n"/>
      <c r="D48" s="44" t="n"/>
      <c r="E48" s="44" t="n"/>
      <c r="F48" s="44" t="n"/>
      <c r="G48" s="44" t="n"/>
      <c r="H48" s="44" t="n"/>
      <c r="I48" s="44" t="n"/>
      <c r="J48" s="72" t="n"/>
      <c r="K48" s="44" t="n"/>
      <c r="L48" s="44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RES-045</t>
        </is>
      </c>
      <c r="B49" s="44" t="n"/>
      <c r="C49" s="44" t="n"/>
      <c r="D49" s="44" t="n"/>
      <c r="E49" s="44" t="n"/>
      <c r="F49" s="44" t="n"/>
      <c r="G49" s="44" t="n"/>
      <c r="H49" s="44" t="n"/>
      <c r="I49" s="44" t="n"/>
      <c r="J49" s="72" t="n"/>
      <c r="K49" s="44" t="n"/>
      <c r="L49" s="44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RES-046</t>
        </is>
      </c>
      <c r="B50" s="44" t="n"/>
      <c r="C50" s="44" t="n"/>
      <c r="D50" s="44" t="n"/>
      <c r="E50" s="44" t="n"/>
      <c r="F50" s="44" t="n"/>
      <c r="G50" s="44" t="n"/>
      <c r="H50" s="44" t="n"/>
      <c r="I50" s="44" t="n"/>
      <c r="J50" s="72" t="n"/>
      <c r="K50" s="44" t="n"/>
      <c r="L50" s="44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RES-047</t>
        </is>
      </c>
      <c r="B51" s="44" t="n"/>
      <c r="C51" s="44" t="n"/>
      <c r="D51" s="44" t="n"/>
      <c r="E51" s="44" t="n"/>
      <c r="F51" s="44" t="n"/>
      <c r="G51" s="44" t="n"/>
      <c r="H51" s="44" t="n"/>
      <c r="I51" s="44" t="n"/>
      <c r="J51" s="72" t="n"/>
      <c r="K51" s="44" t="n"/>
      <c r="L51" s="44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RES-048</t>
        </is>
      </c>
      <c r="B52" s="44" t="n"/>
      <c r="C52" s="44" t="n"/>
      <c r="D52" s="44" t="n"/>
      <c r="E52" s="44" t="n"/>
      <c r="F52" s="44" t="n"/>
      <c r="G52" s="44" t="n"/>
      <c r="H52" s="44" t="n"/>
      <c r="I52" s="44" t="n"/>
      <c r="J52" s="72" t="n"/>
      <c r="K52" s="44" t="n"/>
      <c r="L52" s="44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RES-049</t>
        </is>
      </c>
      <c r="B53" s="44" t="n"/>
      <c r="C53" s="44" t="n"/>
      <c r="D53" s="44" t="n"/>
      <c r="E53" s="44" t="n"/>
      <c r="F53" s="44" t="n"/>
      <c r="G53" s="44" t="n"/>
      <c r="H53" s="44" t="n"/>
      <c r="I53" s="44" t="n"/>
      <c r="J53" s="72" t="n"/>
      <c r="K53" s="44" t="n"/>
      <c r="L53" s="44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RES-050</t>
        </is>
      </c>
      <c r="B54" s="44" t="n"/>
      <c r="C54" s="44" t="n"/>
      <c r="D54" s="44" t="n"/>
      <c r="E54" s="44" t="n"/>
      <c r="F54" s="44" t="n"/>
      <c r="G54" s="44" t="n"/>
      <c r="H54" s="44" t="n"/>
      <c r="I54" s="44" t="n"/>
      <c r="J54" s="72" t="n"/>
      <c r="K54" s="44" t="n"/>
      <c r="L54" s="44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RES-051</t>
        </is>
      </c>
      <c r="B55" s="44" t="n"/>
      <c r="C55" s="44" t="n"/>
      <c r="D55" s="44" t="n"/>
      <c r="E55" s="44" t="n"/>
      <c r="F55" s="44" t="n"/>
      <c r="G55" s="44" t="n"/>
      <c r="H55" s="44" t="n"/>
      <c r="I55" s="44" t="n"/>
      <c r="J55" s="72" t="n"/>
      <c r="K55" s="44" t="n"/>
      <c r="L55" s="44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RES-052</t>
        </is>
      </c>
      <c r="B56" s="44" t="n"/>
      <c r="C56" s="44" t="n"/>
      <c r="D56" s="44" t="n"/>
      <c r="E56" s="44" t="n"/>
      <c r="F56" s="44" t="n"/>
      <c r="G56" s="44" t="n"/>
      <c r="H56" s="44" t="n"/>
      <c r="I56" s="44" t="n"/>
      <c r="J56" s="72" t="n"/>
      <c r="K56" s="44" t="n"/>
      <c r="L56" s="44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RES-053</t>
        </is>
      </c>
      <c r="B57" s="44" t="n"/>
      <c r="C57" s="44" t="n"/>
      <c r="D57" s="44" t="n"/>
      <c r="E57" s="44" t="n"/>
      <c r="F57" s="44" t="n"/>
      <c r="G57" s="44" t="n"/>
      <c r="H57" s="44" t="n"/>
      <c r="I57" s="44" t="n"/>
      <c r="J57" s="72" t="n"/>
      <c r="K57" s="44" t="n"/>
      <c r="L57" s="44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RES-054</t>
        </is>
      </c>
      <c r="B58" s="44" t="n"/>
      <c r="C58" s="44" t="n"/>
      <c r="D58" s="44" t="n"/>
      <c r="E58" s="44" t="n"/>
      <c r="F58" s="44" t="n"/>
      <c r="G58" s="44" t="n"/>
      <c r="H58" s="44" t="n"/>
      <c r="I58" s="44" t="n"/>
      <c r="J58" s="72" t="n"/>
      <c r="K58" s="44" t="n"/>
      <c r="L58" s="44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RES-055</t>
        </is>
      </c>
      <c r="B59" s="44" t="n"/>
      <c r="C59" s="44" t="n"/>
      <c r="D59" s="44" t="n"/>
      <c r="E59" s="44" t="n"/>
      <c r="F59" s="44" t="n"/>
      <c r="G59" s="44" t="n"/>
      <c r="H59" s="44" t="n"/>
      <c r="I59" s="44" t="n"/>
      <c r="J59" s="72" t="n"/>
      <c r="K59" s="44" t="n"/>
      <c r="L59" s="44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RES-056</t>
        </is>
      </c>
      <c r="B60" s="44" t="n"/>
      <c r="C60" s="44" t="n"/>
      <c r="D60" s="44" t="n"/>
      <c r="E60" s="44" t="n"/>
      <c r="F60" s="44" t="n"/>
      <c r="G60" s="44" t="n"/>
      <c r="H60" s="44" t="n"/>
      <c r="I60" s="44" t="n"/>
      <c r="J60" s="72" t="n"/>
      <c r="K60" s="44" t="n"/>
      <c r="L60" s="44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RES-057</t>
        </is>
      </c>
      <c r="B61" s="44" t="n"/>
      <c r="C61" s="44" t="n"/>
      <c r="D61" s="44" t="n"/>
      <c r="E61" s="44" t="n"/>
      <c r="F61" s="44" t="n"/>
      <c r="G61" s="44" t="n"/>
      <c r="H61" s="44" t="n"/>
      <c r="I61" s="44" t="n"/>
      <c r="J61" s="72" t="n"/>
      <c r="K61" s="44" t="n"/>
      <c r="L61" s="44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RES-058</t>
        </is>
      </c>
      <c r="B62" s="44" t="n"/>
      <c r="C62" s="44" t="n"/>
      <c r="D62" s="44" t="n"/>
      <c r="E62" s="44" t="n"/>
      <c r="F62" s="44" t="n"/>
      <c r="G62" s="44" t="n"/>
      <c r="H62" s="44" t="n"/>
      <c r="I62" s="44" t="n"/>
      <c r="J62" s="72" t="n"/>
      <c r="K62" s="44" t="n"/>
      <c r="L62" s="44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RES-059</t>
        </is>
      </c>
      <c r="B63" s="44" t="n"/>
      <c r="C63" s="44" t="n"/>
      <c r="D63" s="44" t="n"/>
      <c r="E63" s="44" t="n"/>
      <c r="F63" s="44" t="n"/>
      <c r="G63" s="44" t="n"/>
      <c r="H63" s="44" t="n"/>
      <c r="I63" s="44" t="n"/>
      <c r="J63" s="72" t="n"/>
      <c r="K63" s="44" t="n"/>
      <c r="L63" s="44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RES-060</t>
        </is>
      </c>
      <c r="B64" s="44" t="n"/>
      <c r="C64" s="44" t="n"/>
      <c r="D64" s="44" t="n"/>
      <c r="E64" s="44" t="n"/>
      <c r="F64" s="44" t="n"/>
      <c r="G64" s="44" t="n"/>
      <c r="H64" s="44" t="n"/>
      <c r="I64" s="44" t="n"/>
      <c r="J64" s="72" t="n"/>
      <c r="K64" s="44" t="n"/>
      <c r="L64" s="44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 ht="23" customHeight="1" s="70">
      <c r="A67" s="33" t="inlineStr">
        <is>
          <t>RESOURCE / SUPPLY ASSURANCE SUMMARY</t>
        </is>
      </c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 ht="31" customHeight="1" s="70">
      <c r="A68" s="40" t="inlineStr">
        <is>
          <t>Metric</t>
        </is>
      </c>
      <c r="B68" s="40" t="inlineStr">
        <is>
          <t>Value</t>
        </is>
      </c>
      <c r="C68" s="40" t="inlineStr">
        <is>
          <t>Interpretation</t>
        </is>
      </c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Critical resources registered</t>
        </is>
      </c>
      <c r="B69" s="16">
        <f>COUNTIF(E5:E64,"Critical")</f>
        <v/>
      </c>
      <c r="C69" s="6" t="inlineStr">
        <is>
          <t>Visibility of dependencies.</t>
        </is>
      </c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Critical resources with missing fallback</t>
        </is>
      </c>
      <c r="B70" s="16">
        <f>COUNTIFS(E5:E64,"Critical",G5:G64,"")</f>
        <v/>
      </c>
      <c r="C70" s="6" t="inlineStr">
        <is>
          <t>Potential security-of-supply gap.</t>
        </is>
      </c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Resources marked Gap</t>
        </is>
      </c>
      <c r="B71" s="16">
        <f>COUNTIF(K5:K64,"Gap")</f>
        <v/>
      </c>
      <c r="C71" s="6" t="inlineStr">
        <is>
          <t>Requires remediation / risk treatment.</t>
        </is>
      </c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Overdue reviews</t>
        </is>
      </c>
      <c r="B72" s="16">
        <f>COUNTIFS(J5:J64,"&lt;"&amp;TODAY(),J5:J64,"&gt;0",K5:K64,"&lt;&gt;Inactive")</f>
        <v/>
      </c>
      <c r="C72" s="6" t="inlineStr">
        <is>
          <t>Review control based on entered dates.</t>
        </is>
      </c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L72"/>
  <mergeCells count="3">
    <mergeCell ref="A2:L2"/>
    <mergeCell ref="A1:L1"/>
    <mergeCell ref="A67:L67"/>
  </mergeCells>
  <dataValidations count="3">
    <dataValidation sqref="C5:C64" showDropDown="0" showInputMessage="0" showErrorMessage="0" allowBlank="0" type="list">
      <formula1>"Cloud / infrastructure,GPAI / model,Data source,Labelling / annotation,Software / library,Hardware,Testing / validation,Human expertise,Notified body / external assessor,Other"</formula1>
    </dataValidation>
    <dataValidation sqref="E5:E64" showDropDown="0" showInputMessage="0" showErrorMessage="0" allowBlank="0" type="list">
      <formula1>"Critical,High,Medium,Low"</formula1>
    </dataValidation>
    <dataValidation sqref="K5:K64" showDropDown="0" showInputMessage="0" showErrorMessage="0" allowBlank="0" type="list">
      <formula1>"Current,Review due,Gap,Exit planned,Inactive"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0" min="1" max="1"/>
    <col width="20" customWidth="1" style="70" min="2" max="2"/>
    <col width="20" customWidth="1" style="70" min="3" max="3"/>
    <col width="40" customWidth="1" style="70" min="4" max="4"/>
    <col width="44" customWidth="1" style="70" min="5" max="5"/>
    <col width="16" customWidth="1" style="70" min="6" max="6"/>
    <col width="20" customWidth="1" style="70" min="7" max="7"/>
    <col width="16" customWidth="1" style="70" min="8" max="8"/>
    <col width="16" customWidth="1" style="70" min="9" max="9"/>
    <col width="20" customWidth="1" style="70" min="10" max="10"/>
    <col width="18" customWidth="1" style="70" min="11" max="11"/>
    <col width="22" customWidth="1" style="70" min="12" max="12"/>
    <col width="18" customWidth="1" style="70" min="13" max="13"/>
    <col width="25" customWidth="1" style="70" min="14" max="14"/>
  </cols>
  <sheetData>
    <row r="1" ht="35" customHeight="1" s="70">
      <c r="A1" s="15" t="inlineStr">
        <is>
          <t>QMS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Use exact Linked Item IDs from controls/processes. Store controlled locations and integrity metadata instead of embedding sensitive evidence.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EV-QMS-0001</t>
        </is>
      </c>
      <c r="B5" s="44" t="n"/>
      <c r="C5" s="44" t="n"/>
      <c r="D5" s="44" t="n"/>
      <c r="E5" s="44" t="n"/>
      <c r="F5" s="44" t="n"/>
      <c r="G5" s="44" t="n"/>
      <c r="H5" s="72" t="n"/>
      <c r="I5" s="72" t="n"/>
      <c r="J5" s="44" t="n"/>
      <c r="K5" s="44" t="n"/>
      <c r="L5" s="44" t="n"/>
      <c r="M5" s="44" t="n"/>
      <c r="N5" s="44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EV-QMS-0002</t>
        </is>
      </c>
      <c r="B6" s="44" t="n"/>
      <c r="C6" s="44" t="n"/>
      <c r="D6" s="44" t="n"/>
      <c r="E6" s="44" t="n"/>
      <c r="F6" s="44" t="n"/>
      <c r="G6" s="44" t="n"/>
      <c r="H6" s="72" t="n"/>
      <c r="I6" s="72" t="n"/>
      <c r="J6" s="44" t="n"/>
      <c r="K6" s="44" t="n"/>
      <c r="L6" s="44" t="n"/>
      <c r="M6" s="44" t="n"/>
      <c r="N6" s="44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EV-QMS-0003</t>
        </is>
      </c>
      <c r="B7" s="44" t="n"/>
      <c r="C7" s="44" t="n"/>
      <c r="D7" s="44" t="n"/>
      <c r="E7" s="44" t="n"/>
      <c r="F7" s="44" t="n"/>
      <c r="G7" s="44" t="n"/>
      <c r="H7" s="72" t="n"/>
      <c r="I7" s="72" t="n"/>
      <c r="J7" s="44" t="n"/>
      <c r="K7" s="44" t="n"/>
      <c r="L7" s="44" t="n"/>
      <c r="M7" s="44" t="n"/>
      <c r="N7" s="44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EV-QMS-0004</t>
        </is>
      </c>
      <c r="B8" s="44" t="n"/>
      <c r="C8" s="44" t="n"/>
      <c r="D8" s="44" t="n"/>
      <c r="E8" s="44" t="n"/>
      <c r="F8" s="44" t="n"/>
      <c r="G8" s="44" t="n"/>
      <c r="H8" s="72" t="n"/>
      <c r="I8" s="72" t="n"/>
      <c r="J8" s="44" t="n"/>
      <c r="K8" s="44" t="n"/>
      <c r="L8" s="44" t="n"/>
      <c r="M8" s="44" t="n"/>
      <c r="N8" s="44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EV-QMS-0005</t>
        </is>
      </c>
      <c r="B9" s="44" t="n"/>
      <c r="C9" s="44" t="n"/>
      <c r="D9" s="44" t="n"/>
      <c r="E9" s="44" t="n"/>
      <c r="F9" s="44" t="n"/>
      <c r="G9" s="44" t="n"/>
      <c r="H9" s="72" t="n"/>
      <c r="I9" s="72" t="n"/>
      <c r="J9" s="44" t="n"/>
      <c r="K9" s="44" t="n"/>
      <c r="L9" s="44" t="n"/>
      <c r="M9" s="44" t="n"/>
      <c r="N9" s="44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EV-QMS-0006</t>
        </is>
      </c>
      <c r="B10" s="44" t="n"/>
      <c r="C10" s="44" t="n"/>
      <c r="D10" s="44" t="n"/>
      <c r="E10" s="44" t="n"/>
      <c r="F10" s="44" t="n"/>
      <c r="G10" s="44" t="n"/>
      <c r="H10" s="72" t="n"/>
      <c r="I10" s="72" t="n"/>
      <c r="J10" s="44" t="n"/>
      <c r="K10" s="44" t="n"/>
      <c r="L10" s="44" t="n"/>
      <c r="M10" s="44" t="n"/>
      <c r="N10" s="44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EV-QMS-0007</t>
        </is>
      </c>
      <c r="B11" s="44" t="n"/>
      <c r="C11" s="44" t="n"/>
      <c r="D11" s="44" t="n"/>
      <c r="E11" s="44" t="n"/>
      <c r="F11" s="44" t="n"/>
      <c r="G11" s="44" t="n"/>
      <c r="H11" s="72" t="n"/>
      <c r="I11" s="72" t="n"/>
      <c r="J11" s="44" t="n"/>
      <c r="K11" s="44" t="n"/>
      <c r="L11" s="44" t="n"/>
      <c r="M11" s="44" t="n"/>
      <c r="N11" s="44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EV-QMS-0008</t>
        </is>
      </c>
      <c r="B12" s="44" t="n"/>
      <c r="C12" s="44" t="n"/>
      <c r="D12" s="44" t="n"/>
      <c r="E12" s="44" t="n"/>
      <c r="F12" s="44" t="n"/>
      <c r="G12" s="44" t="n"/>
      <c r="H12" s="72" t="n"/>
      <c r="I12" s="72" t="n"/>
      <c r="J12" s="44" t="n"/>
      <c r="K12" s="44" t="n"/>
      <c r="L12" s="44" t="n"/>
      <c r="M12" s="44" t="n"/>
      <c r="N12" s="44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EV-QMS-0009</t>
        </is>
      </c>
      <c r="B13" s="44" t="n"/>
      <c r="C13" s="44" t="n"/>
      <c r="D13" s="44" t="n"/>
      <c r="E13" s="44" t="n"/>
      <c r="F13" s="44" t="n"/>
      <c r="G13" s="44" t="n"/>
      <c r="H13" s="72" t="n"/>
      <c r="I13" s="72" t="n"/>
      <c r="J13" s="44" t="n"/>
      <c r="K13" s="44" t="n"/>
      <c r="L13" s="44" t="n"/>
      <c r="M13" s="44" t="n"/>
      <c r="N13" s="44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EV-QMS-0010</t>
        </is>
      </c>
      <c r="B14" s="44" t="n"/>
      <c r="C14" s="44" t="n"/>
      <c r="D14" s="44" t="n"/>
      <c r="E14" s="44" t="n"/>
      <c r="F14" s="44" t="n"/>
      <c r="G14" s="44" t="n"/>
      <c r="H14" s="72" t="n"/>
      <c r="I14" s="72" t="n"/>
      <c r="J14" s="44" t="n"/>
      <c r="K14" s="44" t="n"/>
      <c r="L14" s="44" t="n"/>
      <c r="M14" s="44" t="n"/>
      <c r="N14" s="44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EV-QMS-0011</t>
        </is>
      </c>
      <c r="B15" s="44" t="n"/>
      <c r="C15" s="44" t="n"/>
      <c r="D15" s="44" t="n"/>
      <c r="E15" s="44" t="n"/>
      <c r="F15" s="44" t="n"/>
      <c r="G15" s="44" t="n"/>
      <c r="H15" s="72" t="n"/>
      <c r="I15" s="72" t="n"/>
      <c r="J15" s="44" t="n"/>
      <c r="K15" s="44" t="n"/>
      <c r="L15" s="44" t="n"/>
      <c r="M15" s="44" t="n"/>
      <c r="N15" s="44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EV-QMS-0012</t>
        </is>
      </c>
      <c r="B16" s="44" t="n"/>
      <c r="C16" s="44" t="n"/>
      <c r="D16" s="44" t="n"/>
      <c r="E16" s="44" t="n"/>
      <c r="F16" s="44" t="n"/>
      <c r="G16" s="44" t="n"/>
      <c r="H16" s="72" t="n"/>
      <c r="I16" s="72" t="n"/>
      <c r="J16" s="44" t="n"/>
      <c r="K16" s="44" t="n"/>
      <c r="L16" s="44" t="n"/>
      <c r="M16" s="44" t="n"/>
      <c r="N16" s="44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EV-QMS-0013</t>
        </is>
      </c>
      <c r="B17" s="44" t="n"/>
      <c r="C17" s="44" t="n"/>
      <c r="D17" s="44" t="n"/>
      <c r="E17" s="44" t="n"/>
      <c r="F17" s="44" t="n"/>
      <c r="G17" s="44" t="n"/>
      <c r="H17" s="72" t="n"/>
      <c r="I17" s="72" t="n"/>
      <c r="J17" s="44" t="n"/>
      <c r="K17" s="44" t="n"/>
      <c r="L17" s="44" t="n"/>
      <c r="M17" s="44" t="n"/>
      <c r="N17" s="44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EV-QMS-0014</t>
        </is>
      </c>
      <c r="B18" s="44" t="n"/>
      <c r="C18" s="44" t="n"/>
      <c r="D18" s="44" t="n"/>
      <c r="E18" s="44" t="n"/>
      <c r="F18" s="44" t="n"/>
      <c r="G18" s="44" t="n"/>
      <c r="H18" s="72" t="n"/>
      <c r="I18" s="72" t="n"/>
      <c r="J18" s="44" t="n"/>
      <c r="K18" s="44" t="n"/>
      <c r="L18" s="44" t="n"/>
      <c r="M18" s="44" t="n"/>
      <c r="N18" s="44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EV-QMS-0015</t>
        </is>
      </c>
      <c r="B19" s="44" t="n"/>
      <c r="C19" s="44" t="n"/>
      <c r="D19" s="44" t="n"/>
      <c r="E19" s="44" t="n"/>
      <c r="F19" s="44" t="n"/>
      <c r="G19" s="44" t="n"/>
      <c r="H19" s="72" t="n"/>
      <c r="I19" s="72" t="n"/>
      <c r="J19" s="44" t="n"/>
      <c r="K19" s="44" t="n"/>
      <c r="L19" s="44" t="n"/>
      <c r="M19" s="44" t="n"/>
      <c r="N19" s="44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EV-QMS-0016</t>
        </is>
      </c>
      <c r="B20" s="44" t="n"/>
      <c r="C20" s="44" t="n"/>
      <c r="D20" s="44" t="n"/>
      <c r="E20" s="44" t="n"/>
      <c r="F20" s="44" t="n"/>
      <c r="G20" s="44" t="n"/>
      <c r="H20" s="72" t="n"/>
      <c r="I20" s="72" t="n"/>
      <c r="J20" s="44" t="n"/>
      <c r="K20" s="44" t="n"/>
      <c r="L20" s="44" t="n"/>
      <c r="M20" s="44" t="n"/>
      <c r="N20" s="44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EV-QMS-0017</t>
        </is>
      </c>
      <c r="B21" s="44" t="n"/>
      <c r="C21" s="44" t="n"/>
      <c r="D21" s="44" t="n"/>
      <c r="E21" s="44" t="n"/>
      <c r="F21" s="44" t="n"/>
      <c r="G21" s="44" t="n"/>
      <c r="H21" s="72" t="n"/>
      <c r="I21" s="72" t="n"/>
      <c r="J21" s="44" t="n"/>
      <c r="K21" s="44" t="n"/>
      <c r="L21" s="44" t="n"/>
      <c r="M21" s="44" t="n"/>
      <c r="N21" s="44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EV-QMS-0018</t>
        </is>
      </c>
      <c r="B22" s="44" t="n"/>
      <c r="C22" s="44" t="n"/>
      <c r="D22" s="44" t="n"/>
      <c r="E22" s="44" t="n"/>
      <c r="F22" s="44" t="n"/>
      <c r="G22" s="44" t="n"/>
      <c r="H22" s="72" t="n"/>
      <c r="I22" s="72" t="n"/>
      <c r="J22" s="44" t="n"/>
      <c r="K22" s="44" t="n"/>
      <c r="L22" s="44" t="n"/>
      <c r="M22" s="44" t="n"/>
      <c r="N22" s="44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EV-QMS-0019</t>
        </is>
      </c>
      <c r="B23" s="44" t="n"/>
      <c r="C23" s="44" t="n"/>
      <c r="D23" s="44" t="n"/>
      <c r="E23" s="44" t="n"/>
      <c r="F23" s="44" t="n"/>
      <c r="G23" s="44" t="n"/>
      <c r="H23" s="72" t="n"/>
      <c r="I23" s="72" t="n"/>
      <c r="J23" s="44" t="n"/>
      <c r="K23" s="44" t="n"/>
      <c r="L23" s="44" t="n"/>
      <c r="M23" s="44" t="n"/>
      <c r="N23" s="44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EV-QMS-0020</t>
        </is>
      </c>
      <c r="B24" s="44" t="n"/>
      <c r="C24" s="44" t="n"/>
      <c r="D24" s="44" t="n"/>
      <c r="E24" s="44" t="n"/>
      <c r="F24" s="44" t="n"/>
      <c r="G24" s="44" t="n"/>
      <c r="H24" s="72" t="n"/>
      <c r="I24" s="72" t="n"/>
      <c r="J24" s="44" t="n"/>
      <c r="K24" s="44" t="n"/>
      <c r="L24" s="44" t="n"/>
      <c r="M24" s="44" t="n"/>
      <c r="N24" s="44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EV-QMS-0021</t>
        </is>
      </c>
      <c r="B25" s="44" t="n"/>
      <c r="C25" s="44" t="n"/>
      <c r="D25" s="44" t="n"/>
      <c r="E25" s="44" t="n"/>
      <c r="F25" s="44" t="n"/>
      <c r="G25" s="44" t="n"/>
      <c r="H25" s="72" t="n"/>
      <c r="I25" s="72" t="n"/>
      <c r="J25" s="44" t="n"/>
      <c r="K25" s="44" t="n"/>
      <c r="L25" s="44" t="n"/>
      <c r="M25" s="44" t="n"/>
      <c r="N25" s="44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EV-QMS-0022</t>
        </is>
      </c>
      <c r="B26" s="44" t="n"/>
      <c r="C26" s="44" t="n"/>
      <c r="D26" s="44" t="n"/>
      <c r="E26" s="44" t="n"/>
      <c r="F26" s="44" t="n"/>
      <c r="G26" s="44" t="n"/>
      <c r="H26" s="72" t="n"/>
      <c r="I26" s="72" t="n"/>
      <c r="J26" s="44" t="n"/>
      <c r="K26" s="44" t="n"/>
      <c r="L26" s="44" t="n"/>
      <c r="M26" s="44" t="n"/>
      <c r="N26" s="44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EV-QMS-0023</t>
        </is>
      </c>
      <c r="B27" s="44" t="n"/>
      <c r="C27" s="44" t="n"/>
      <c r="D27" s="44" t="n"/>
      <c r="E27" s="44" t="n"/>
      <c r="F27" s="44" t="n"/>
      <c r="G27" s="44" t="n"/>
      <c r="H27" s="72" t="n"/>
      <c r="I27" s="72" t="n"/>
      <c r="J27" s="44" t="n"/>
      <c r="K27" s="44" t="n"/>
      <c r="L27" s="44" t="n"/>
      <c r="M27" s="44" t="n"/>
      <c r="N27" s="44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EV-QMS-0024</t>
        </is>
      </c>
      <c r="B28" s="44" t="n"/>
      <c r="C28" s="44" t="n"/>
      <c r="D28" s="44" t="n"/>
      <c r="E28" s="44" t="n"/>
      <c r="F28" s="44" t="n"/>
      <c r="G28" s="44" t="n"/>
      <c r="H28" s="72" t="n"/>
      <c r="I28" s="72" t="n"/>
      <c r="J28" s="44" t="n"/>
      <c r="K28" s="44" t="n"/>
      <c r="L28" s="44" t="n"/>
      <c r="M28" s="44" t="n"/>
      <c r="N28" s="44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EV-QMS-0025</t>
        </is>
      </c>
      <c r="B29" s="44" t="n"/>
      <c r="C29" s="44" t="n"/>
      <c r="D29" s="44" t="n"/>
      <c r="E29" s="44" t="n"/>
      <c r="F29" s="44" t="n"/>
      <c r="G29" s="44" t="n"/>
      <c r="H29" s="72" t="n"/>
      <c r="I29" s="72" t="n"/>
      <c r="J29" s="44" t="n"/>
      <c r="K29" s="44" t="n"/>
      <c r="L29" s="44" t="n"/>
      <c r="M29" s="44" t="n"/>
      <c r="N29" s="44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EV-QMS-0026</t>
        </is>
      </c>
      <c r="B30" s="44" t="n"/>
      <c r="C30" s="44" t="n"/>
      <c r="D30" s="44" t="n"/>
      <c r="E30" s="44" t="n"/>
      <c r="F30" s="44" t="n"/>
      <c r="G30" s="44" t="n"/>
      <c r="H30" s="72" t="n"/>
      <c r="I30" s="72" t="n"/>
      <c r="J30" s="44" t="n"/>
      <c r="K30" s="44" t="n"/>
      <c r="L30" s="44" t="n"/>
      <c r="M30" s="44" t="n"/>
      <c r="N30" s="44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EV-QMS-0027</t>
        </is>
      </c>
      <c r="B31" s="44" t="n"/>
      <c r="C31" s="44" t="n"/>
      <c r="D31" s="44" t="n"/>
      <c r="E31" s="44" t="n"/>
      <c r="F31" s="44" t="n"/>
      <c r="G31" s="44" t="n"/>
      <c r="H31" s="72" t="n"/>
      <c r="I31" s="72" t="n"/>
      <c r="J31" s="44" t="n"/>
      <c r="K31" s="44" t="n"/>
      <c r="L31" s="44" t="n"/>
      <c r="M31" s="44" t="n"/>
      <c r="N31" s="44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EV-QMS-0028</t>
        </is>
      </c>
      <c r="B32" s="44" t="n"/>
      <c r="C32" s="44" t="n"/>
      <c r="D32" s="44" t="n"/>
      <c r="E32" s="44" t="n"/>
      <c r="F32" s="44" t="n"/>
      <c r="G32" s="44" t="n"/>
      <c r="H32" s="72" t="n"/>
      <c r="I32" s="72" t="n"/>
      <c r="J32" s="44" t="n"/>
      <c r="K32" s="44" t="n"/>
      <c r="L32" s="44" t="n"/>
      <c r="M32" s="44" t="n"/>
      <c r="N32" s="44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EV-QMS-0029</t>
        </is>
      </c>
      <c r="B33" s="44" t="n"/>
      <c r="C33" s="44" t="n"/>
      <c r="D33" s="44" t="n"/>
      <c r="E33" s="44" t="n"/>
      <c r="F33" s="44" t="n"/>
      <c r="G33" s="44" t="n"/>
      <c r="H33" s="72" t="n"/>
      <c r="I33" s="72" t="n"/>
      <c r="J33" s="44" t="n"/>
      <c r="K33" s="44" t="n"/>
      <c r="L33" s="44" t="n"/>
      <c r="M33" s="44" t="n"/>
      <c r="N33" s="44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EV-QMS-0030</t>
        </is>
      </c>
      <c r="B34" s="44" t="n"/>
      <c r="C34" s="44" t="n"/>
      <c r="D34" s="44" t="n"/>
      <c r="E34" s="44" t="n"/>
      <c r="F34" s="44" t="n"/>
      <c r="G34" s="44" t="n"/>
      <c r="H34" s="72" t="n"/>
      <c r="I34" s="72" t="n"/>
      <c r="J34" s="44" t="n"/>
      <c r="K34" s="44" t="n"/>
      <c r="L34" s="44" t="n"/>
      <c r="M34" s="44" t="n"/>
      <c r="N34" s="44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EV-QMS-0031</t>
        </is>
      </c>
      <c r="B35" s="44" t="n"/>
      <c r="C35" s="44" t="n"/>
      <c r="D35" s="44" t="n"/>
      <c r="E35" s="44" t="n"/>
      <c r="F35" s="44" t="n"/>
      <c r="G35" s="44" t="n"/>
      <c r="H35" s="72" t="n"/>
      <c r="I35" s="72" t="n"/>
      <c r="J35" s="44" t="n"/>
      <c r="K35" s="44" t="n"/>
      <c r="L35" s="44" t="n"/>
      <c r="M35" s="44" t="n"/>
      <c r="N35" s="44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EV-QMS-0032</t>
        </is>
      </c>
      <c r="B36" s="44" t="n"/>
      <c r="C36" s="44" t="n"/>
      <c r="D36" s="44" t="n"/>
      <c r="E36" s="44" t="n"/>
      <c r="F36" s="44" t="n"/>
      <c r="G36" s="44" t="n"/>
      <c r="H36" s="72" t="n"/>
      <c r="I36" s="72" t="n"/>
      <c r="J36" s="44" t="n"/>
      <c r="K36" s="44" t="n"/>
      <c r="L36" s="44" t="n"/>
      <c r="M36" s="44" t="n"/>
      <c r="N36" s="44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EV-QMS-0033</t>
        </is>
      </c>
      <c r="B37" s="44" t="n"/>
      <c r="C37" s="44" t="n"/>
      <c r="D37" s="44" t="n"/>
      <c r="E37" s="44" t="n"/>
      <c r="F37" s="44" t="n"/>
      <c r="G37" s="44" t="n"/>
      <c r="H37" s="72" t="n"/>
      <c r="I37" s="72" t="n"/>
      <c r="J37" s="44" t="n"/>
      <c r="K37" s="44" t="n"/>
      <c r="L37" s="44" t="n"/>
      <c r="M37" s="44" t="n"/>
      <c r="N37" s="44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EV-QMS-0034</t>
        </is>
      </c>
      <c r="B38" s="44" t="n"/>
      <c r="C38" s="44" t="n"/>
      <c r="D38" s="44" t="n"/>
      <c r="E38" s="44" t="n"/>
      <c r="F38" s="44" t="n"/>
      <c r="G38" s="44" t="n"/>
      <c r="H38" s="72" t="n"/>
      <c r="I38" s="72" t="n"/>
      <c r="J38" s="44" t="n"/>
      <c r="K38" s="44" t="n"/>
      <c r="L38" s="44" t="n"/>
      <c r="M38" s="44" t="n"/>
      <c r="N38" s="44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EV-QMS-0035</t>
        </is>
      </c>
      <c r="B39" s="44" t="n"/>
      <c r="C39" s="44" t="n"/>
      <c r="D39" s="44" t="n"/>
      <c r="E39" s="44" t="n"/>
      <c r="F39" s="44" t="n"/>
      <c r="G39" s="44" t="n"/>
      <c r="H39" s="72" t="n"/>
      <c r="I39" s="72" t="n"/>
      <c r="J39" s="44" t="n"/>
      <c r="K39" s="44" t="n"/>
      <c r="L39" s="44" t="n"/>
      <c r="M39" s="44" t="n"/>
      <c r="N39" s="44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EV-QMS-0036</t>
        </is>
      </c>
      <c r="B40" s="44" t="n"/>
      <c r="C40" s="44" t="n"/>
      <c r="D40" s="44" t="n"/>
      <c r="E40" s="44" t="n"/>
      <c r="F40" s="44" t="n"/>
      <c r="G40" s="44" t="n"/>
      <c r="H40" s="72" t="n"/>
      <c r="I40" s="72" t="n"/>
      <c r="J40" s="44" t="n"/>
      <c r="K40" s="44" t="n"/>
      <c r="L40" s="44" t="n"/>
      <c r="M40" s="44" t="n"/>
      <c r="N40" s="44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EV-QMS-0037</t>
        </is>
      </c>
      <c r="B41" s="44" t="n"/>
      <c r="C41" s="44" t="n"/>
      <c r="D41" s="44" t="n"/>
      <c r="E41" s="44" t="n"/>
      <c r="F41" s="44" t="n"/>
      <c r="G41" s="44" t="n"/>
      <c r="H41" s="72" t="n"/>
      <c r="I41" s="72" t="n"/>
      <c r="J41" s="44" t="n"/>
      <c r="K41" s="44" t="n"/>
      <c r="L41" s="44" t="n"/>
      <c r="M41" s="44" t="n"/>
      <c r="N41" s="44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EV-QMS-0038</t>
        </is>
      </c>
      <c r="B42" s="44" t="n"/>
      <c r="C42" s="44" t="n"/>
      <c r="D42" s="44" t="n"/>
      <c r="E42" s="44" t="n"/>
      <c r="F42" s="44" t="n"/>
      <c r="G42" s="44" t="n"/>
      <c r="H42" s="72" t="n"/>
      <c r="I42" s="72" t="n"/>
      <c r="J42" s="44" t="n"/>
      <c r="K42" s="44" t="n"/>
      <c r="L42" s="44" t="n"/>
      <c r="M42" s="44" t="n"/>
      <c r="N42" s="44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EV-QMS-0039</t>
        </is>
      </c>
      <c r="B43" s="44" t="n"/>
      <c r="C43" s="44" t="n"/>
      <c r="D43" s="44" t="n"/>
      <c r="E43" s="44" t="n"/>
      <c r="F43" s="44" t="n"/>
      <c r="G43" s="44" t="n"/>
      <c r="H43" s="72" t="n"/>
      <c r="I43" s="72" t="n"/>
      <c r="J43" s="44" t="n"/>
      <c r="K43" s="44" t="n"/>
      <c r="L43" s="44" t="n"/>
      <c r="M43" s="44" t="n"/>
      <c r="N43" s="44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EV-QMS-0040</t>
        </is>
      </c>
      <c r="B44" s="44" t="n"/>
      <c r="C44" s="44" t="n"/>
      <c r="D44" s="44" t="n"/>
      <c r="E44" s="44" t="n"/>
      <c r="F44" s="44" t="n"/>
      <c r="G44" s="44" t="n"/>
      <c r="H44" s="72" t="n"/>
      <c r="I44" s="72" t="n"/>
      <c r="J44" s="44" t="n"/>
      <c r="K44" s="44" t="n"/>
      <c r="L44" s="44" t="n"/>
      <c r="M44" s="44" t="n"/>
      <c r="N44" s="44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EV-QMS-0041</t>
        </is>
      </c>
      <c r="B45" s="44" t="n"/>
      <c r="C45" s="44" t="n"/>
      <c r="D45" s="44" t="n"/>
      <c r="E45" s="44" t="n"/>
      <c r="F45" s="44" t="n"/>
      <c r="G45" s="44" t="n"/>
      <c r="H45" s="72" t="n"/>
      <c r="I45" s="72" t="n"/>
      <c r="J45" s="44" t="n"/>
      <c r="K45" s="44" t="n"/>
      <c r="L45" s="44" t="n"/>
      <c r="M45" s="44" t="n"/>
      <c r="N45" s="44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EV-QMS-0042</t>
        </is>
      </c>
      <c r="B46" s="44" t="n"/>
      <c r="C46" s="44" t="n"/>
      <c r="D46" s="44" t="n"/>
      <c r="E46" s="44" t="n"/>
      <c r="F46" s="44" t="n"/>
      <c r="G46" s="44" t="n"/>
      <c r="H46" s="72" t="n"/>
      <c r="I46" s="72" t="n"/>
      <c r="J46" s="44" t="n"/>
      <c r="K46" s="44" t="n"/>
      <c r="L46" s="44" t="n"/>
      <c r="M46" s="44" t="n"/>
      <c r="N46" s="44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EV-QMS-0043</t>
        </is>
      </c>
      <c r="B47" s="44" t="n"/>
      <c r="C47" s="44" t="n"/>
      <c r="D47" s="44" t="n"/>
      <c r="E47" s="44" t="n"/>
      <c r="F47" s="44" t="n"/>
      <c r="G47" s="44" t="n"/>
      <c r="H47" s="72" t="n"/>
      <c r="I47" s="72" t="n"/>
      <c r="J47" s="44" t="n"/>
      <c r="K47" s="44" t="n"/>
      <c r="L47" s="44" t="n"/>
      <c r="M47" s="44" t="n"/>
      <c r="N47" s="44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EV-QMS-0044</t>
        </is>
      </c>
      <c r="B48" s="44" t="n"/>
      <c r="C48" s="44" t="n"/>
      <c r="D48" s="44" t="n"/>
      <c r="E48" s="44" t="n"/>
      <c r="F48" s="44" t="n"/>
      <c r="G48" s="44" t="n"/>
      <c r="H48" s="72" t="n"/>
      <c r="I48" s="72" t="n"/>
      <c r="J48" s="44" t="n"/>
      <c r="K48" s="44" t="n"/>
      <c r="L48" s="44" t="n"/>
      <c r="M48" s="44" t="n"/>
      <c r="N48" s="44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EV-QMS-0045</t>
        </is>
      </c>
      <c r="B49" s="44" t="n"/>
      <c r="C49" s="44" t="n"/>
      <c r="D49" s="44" t="n"/>
      <c r="E49" s="44" t="n"/>
      <c r="F49" s="44" t="n"/>
      <c r="G49" s="44" t="n"/>
      <c r="H49" s="72" t="n"/>
      <c r="I49" s="72" t="n"/>
      <c r="J49" s="44" t="n"/>
      <c r="K49" s="44" t="n"/>
      <c r="L49" s="44" t="n"/>
      <c r="M49" s="44" t="n"/>
      <c r="N49" s="44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EV-QMS-0046</t>
        </is>
      </c>
      <c r="B50" s="44" t="n"/>
      <c r="C50" s="44" t="n"/>
      <c r="D50" s="44" t="n"/>
      <c r="E50" s="44" t="n"/>
      <c r="F50" s="44" t="n"/>
      <c r="G50" s="44" t="n"/>
      <c r="H50" s="72" t="n"/>
      <c r="I50" s="72" t="n"/>
      <c r="J50" s="44" t="n"/>
      <c r="K50" s="44" t="n"/>
      <c r="L50" s="44" t="n"/>
      <c r="M50" s="44" t="n"/>
      <c r="N50" s="44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EV-QMS-0047</t>
        </is>
      </c>
      <c r="B51" s="44" t="n"/>
      <c r="C51" s="44" t="n"/>
      <c r="D51" s="44" t="n"/>
      <c r="E51" s="44" t="n"/>
      <c r="F51" s="44" t="n"/>
      <c r="G51" s="44" t="n"/>
      <c r="H51" s="72" t="n"/>
      <c r="I51" s="72" t="n"/>
      <c r="J51" s="44" t="n"/>
      <c r="K51" s="44" t="n"/>
      <c r="L51" s="44" t="n"/>
      <c r="M51" s="44" t="n"/>
      <c r="N51" s="44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EV-QMS-0048</t>
        </is>
      </c>
      <c r="B52" s="44" t="n"/>
      <c r="C52" s="44" t="n"/>
      <c r="D52" s="44" t="n"/>
      <c r="E52" s="44" t="n"/>
      <c r="F52" s="44" t="n"/>
      <c r="G52" s="44" t="n"/>
      <c r="H52" s="72" t="n"/>
      <c r="I52" s="72" t="n"/>
      <c r="J52" s="44" t="n"/>
      <c r="K52" s="44" t="n"/>
      <c r="L52" s="44" t="n"/>
      <c r="M52" s="44" t="n"/>
      <c r="N52" s="44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EV-QMS-0049</t>
        </is>
      </c>
      <c r="B53" s="44" t="n"/>
      <c r="C53" s="44" t="n"/>
      <c r="D53" s="44" t="n"/>
      <c r="E53" s="44" t="n"/>
      <c r="F53" s="44" t="n"/>
      <c r="G53" s="44" t="n"/>
      <c r="H53" s="72" t="n"/>
      <c r="I53" s="72" t="n"/>
      <c r="J53" s="44" t="n"/>
      <c r="K53" s="44" t="n"/>
      <c r="L53" s="44" t="n"/>
      <c r="M53" s="44" t="n"/>
      <c r="N53" s="44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EV-QMS-0050</t>
        </is>
      </c>
      <c r="B54" s="44" t="n"/>
      <c r="C54" s="44" t="n"/>
      <c r="D54" s="44" t="n"/>
      <c r="E54" s="44" t="n"/>
      <c r="F54" s="44" t="n"/>
      <c r="G54" s="44" t="n"/>
      <c r="H54" s="72" t="n"/>
      <c r="I54" s="72" t="n"/>
      <c r="J54" s="44" t="n"/>
      <c r="K54" s="44" t="n"/>
      <c r="L54" s="44" t="n"/>
      <c r="M54" s="44" t="n"/>
      <c r="N54" s="44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EV-QMS-0051</t>
        </is>
      </c>
      <c r="B55" s="44" t="n"/>
      <c r="C55" s="44" t="n"/>
      <c r="D55" s="44" t="n"/>
      <c r="E55" s="44" t="n"/>
      <c r="F55" s="44" t="n"/>
      <c r="G55" s="44" t="n"/>
      <c r="H55" s="72" t="n"/>
      <c r="I55" s="72" t="n"/>
      <c r="J55" s="44" t="n"/>
      <c r="K55" s="44" t="n"/>
      <c r="L55" s="44" t="n"/>
      <c r="M55" s="44" t="n"/>
      <c r="N55" s="44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EV-QMS-0052</t>
        </is>
      </c>
      <c r="B56" s="44" t="n"/>
      <c r="C56" s="44" t="n"/>
      <c r="D56" s="44" t="n"/>
      <c r="E56" s="44" t="n"/>
      <c r="F56" s="44" t="n"/>
      <c r="G56" s="44" t="n"/>
      <c r="H56" s="72" t="n"/>
      <c r="I56" s="72" t="n"/>
      <c r="J56" s="44" t="n"/>
      <c r="K56" s="44" t="n"/>
      <c r="L56" s="44" t="n"/>
      <c r="M56" s="44" t="n"/>
      <c r="N56" s="44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EV-QMS-0053</t>
        </is>
      </c>
      <c r="B57" s="44" t="n"/>
      <c r="C57" s="44" t="n"/>
      <c r="D57" s="44" t="n"/>
      <c r="E57" s="44" t="n"/>
      <c r="F57" s="44" t="n"/>
      <c r="G57" s="44" t="n"/>
      <c r="H57" s="72" t="n"/>
      <c r="I57" s="72" t="n"/>
      <c r="J57" s="44" t="n"/>
      <c r="K57" s="44" t="n"/>
      <c r="L57" s="44" t="n"/>
      <c r="M57" s="44" t="n"/>
      <c r="N57" s="44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EV-QMS-0054</t>
        </is>
      </c>
      <c r="B58" s="44" t="n"/>
      <c r="C58" s="44" t="n"/>
      <c r="D58" s="44" t="n"/>
      <c r="E58" s="44" t="n"/>
      <c r="F58" s="44" t="n"/>
      <c r="G58" s="44" t="n"/>
      <c r="H58" s="72" t="n"/>
      <c r="I58" s="72" t="n"/>
      <c r="J58" s="44" t="n"/>
      <c r="K58" s="44" t="n"/>
      <c r="L58" s="44" t="n"/>
      <c r="M58" s="44" t="n"/>
      <c r="N58" s="44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EV-QMS-0055</t>
        </is>
      </c>
      <c r="B59" s="44" t="n"/>
      <c r="C59" s="44" t="n"/>
      <c r="D59" s="44" t="n"/>
      <c r="E59" s="44" t="n"/>
      <c r="F59" s="44" t="n"/>
      <c r="G59" s="44" t="n"/>
      <c r="H59" s="72" t="n"/>
      <c r="I59" s="72" t="n"/>
      <c r="J59" s="44" t="n"/>
      <c r="K59" s="44" t="n"/>
      <c r="L59" s="44" t="n"/>
      <c r="M59" s="44" t="n"/>
      <c r="N59" s="44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EV-QMS-0056</t>
        </is>
      </c>
      <c r="B60" s="44" t="n"/>
      <c r="C60" s="44" t="n"/>
      <c r="D60" s="44" t="n"/>
      <c r="E60" s="44" t="n"/>
      <c r="F60" s="44" t="n"/>
      <c r="G60" s="44" t="n"/>
      <c r="H60" s="72" t="n"/>
      <c r="I60" s="72" t="n"/>
      <c r="J60" s="44" t="n"/>
      <c r="K60" s="44" t="n"/>
      <c r="L60" s="44" t="n"/>
      <c r="M60" s="44" t="n"/>
      <c r="N60" s="44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EV-QMS-0057</t>
        </is>
      </c>
      <c r="B61" s="44" t="n"/>
      <c r="C61" s="44" t="n"/>
      <c r="D61" s="44" t="n"/>
      <c r="E61" s="44" t="n"/>
      <c r="F61" s="44" t="n"/>
      <c r="G61" s="44" t="n"/>
      <c r="H61" s="72" t="n"/>
      <c r="I61" s="72" t="n"/>
      <c r="J61" s="44" t="n"/>
      <c r="K61" s="44" t="n"/>
      <c r="L61" s="44" t="n"/>
      <c r="M61" s="44" t="n"/>
      <c r="N61" s="44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EV-QMS-0058</t>
        </is>
      </c>
      <c r="B62" s="44" t="n"/>
      <c r="C62" s="44" t="n"/>
      <c r="D62" s="44" t="n"/>
      <c r="E62" s="44" t="n"/>
      <c r="F62" s="44" t="n"/>
      <c r="G62" s="44" t="n"/>
      <c r="H62" s="72" t="n"/>
      <c r="I62" s="72" t="n"/>
      <c r="J62" s="44" t="n"/>
      <c r="K62" s="44" t="n"/>
      <c r="L62" s="44" t="n"/>
      <c r="M62" s="44" t="n"/>
      <c r="N62" s="44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EV-QMS-0059</t>
        </is>
      </c>
      <c r="B63" s="44" t="n"/>
      <c r="C63" s="44" t="n"/>
      <c r="D63" s="44" t="n"/>
      <c r="E63" s="44" t="n"/>
      <c r="F63" s="44" t="n"/>
      <c r="G63" s="44" t="n"/>
      <c r="H63" s="72" t="n"/>
      <c r="I63" s="72" t="n"/>
      <c r="J63" s="44" t="n"/>
      <c r="K63" s="44" t="n"/>
      <c r="L63" s="44" t="n"/>
      <c r="M63" s="44" t="n"/>
      <c r="N63" s="44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EV-QMS-0060</t>
        </is>
      </c>
      <c r="B64" s="44" t="n"/>
      <c r="C64" s="44" t="n"/>
      <c r="D64" s="44" t="n"/>
      <c r="E64" s="44" t="n"/>
      <c r="F64" s="44" t="n"/>
      <c r="G64" s="44" t="n"/>
      <c r="H64" s="72" t="n"/>
      <c r="I64" s="72" t="n"/>
      <c r="J64" s="44" t="n"/>
      <c r="K64" s="44" t="n"/>
      <c r="L64" s="44" t="n"/>
      <c r="M64" s="44" t="n"/>
      <c r="N64" s="44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EV-QMS-0061</t>
        </is>
      </c>
      <c r="B65" s="44" t="n"/>
      <c r="C65" s="44" t="n"/>
      <c r="D65" s="44" t="n"/>
      <c r="E65" s="44" t="n"/>
      <c r="F65" s="44" t="n"/>
      <c r="G65" s="44" t="n"/>
      <c r="H65" s="72" t="n"/>
      <c r="I65" s="72" t="n"/>
      <c r="J65" s="44" t="n"/>
      <c r="K65" s="44" t="n"/>
      <c r="L65" s="44" t="n"/>
      <c r="M65" s="44" t="n"/>
      <c r="N65" s="44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EV-QMS-0062</t>
        </is>
      </c>
      <c r="B66" s="44" t="n"/>
      <c r="C66" s="44" t="n"/>
      <c r="D66" s="44" t="n"/>
      <c r="E66" s="44" t="n"/>
      <c r="F66" s="44" t="n"/>
      <c r="G66" s="44" t="n"/>
      <c r="H66" s="72" t="n"/>
      <c r="I66" s="72" t="n"/>
      <c r="J66" s="44" t="n"/>
      <c r="K66" s="44" t="n"/>
      <c r="L66" s="44" t="n"/>
      <c r="M66" s="44" t="n"/>
      <c r="N66" s="44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EV-QMS-0063</t>
        </is>
      </c>
      <c r="B67" s="44" t="n"/>
      <c r="C67" s="44" t="n"/>
      <c r="D67" s="44" t="n"/>
      <c r="E67" s="44" t="n"/>
      <c r="F67" s="44" t="n"/>
      <c r="G67" s="44" t="n"/>
      <c r="H67" s="72" t="n"/>
      <c r="I67" s="72" t="n"/>
      <c r="J67" s="44" t="n"/>
      <c r="K67" s="44" t="n"/>
      <c r="L67" s="44" t="n"/>
      <c r="M67" s="44" t="n"/>
      <c r="N67" s="44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EV-QMS-0064</t>
        </is>
      </c>
      <c r="B68" s="44" t="n"/>
      <c r="C68" s="44" t="n"/>
      <c r="D68" s="44" t="n"/>
      <c r="E68" s="44" t="n"/>
      <c r="F68" s="44" t="n"/>
      <c r="G68" s="44" t="n"/>
      <c r="H68" s="72" t="n"/>
      <c r="I68" s="72" t="n"/>
      <c r="J68" s="44" t="n"/>
      <c r="K68" s="44" t="n"/>
      <c r="L68" s="44" t="n"/>
      <c r="M68" s="44" t="n"/>
      <c r="N68" s="44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EV-QMS-0065</t>
        </is>
      </c>
      <c r="B69" s="44" t="n"/>
      <c r="C69" s="44" t="n"/>
      <c r="D69" s="44" t="n"/>
      <c r="E69" s="44" t="n"/>
      <c r="F69" s="44" t="n"/>
      <c r="G69" s="44" t="n"/>
      <c r="H69" s="72" t="n"/>
      <c r="I69" s="72" t="n"/>
      <c r="J69" s="44" t="n"/>
      <c r="K69" s="44" t="n"/>
      <c r="L69" s="44" t="n"/>
      <c r="M69" s="44" t="n"/>
      <c r="N69" s="44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EV-QMS-0066</t>
        </is>
      </c>
      <c r="B70" s="44" t="n"/>
      <c r="C70" s="44" t="n"/>
      <c r="D70" s="44" t="n"/>
      <c r="E70" s="44" t="n"/>
      <c r="F70" s="44" t="n"/>
      <c r="G70" s="44" t="n"/>
      <c r="H70" s="72" t="n"/>
      <c r="I70" s="72" t="n"/>
      <c r="J70" s="44" t="n"/>
      <c r="K70" s="44" t="n"/>
      <c r="L70" s="44" t="n"/>
      <c r="M70" s="44" t="n"/>
      <c r="N70" s="44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EV-QMS-0067</t>
        </is>
      </c>
      <c r="B71" s="44" t="n"/>
      <c r="C71" s="44" t="n"/>
      <c r="D71" s="44" t="n"/>
      <c r="E71" s="44" t="n"/>
      <c r="F71" s="44" t="n"/>
      <c r="G71" s="44" t="n"/>
      <c r="H71" s="72" t="n"/>
      <c r="I71" s="72" t="n"/>
      <c r="J71" s="44" t="n"/>
      <c r="K71" s="44" t="n"/>
      <c r="L71" s="44" t="n"/>
      <c r="M71" s="44" t="n"/>
      <c r="N71" s="44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EV-QMS-0068</t>
        </is>
      </c>
      <c r="B72" s="44" t="n"/>
      <c r="C72" s="44" t="n"/>
      <c r="D72" s="44" t="n"/>
      <c r="E72" s="44" t="n"/>
      <c r="F72" s="44" t="n"/>
      <c r="G72" s="44" t="n"/>
      <c r="H72" s="72" t="n"/>
      <c r="I72" s="72" t="n"/>
      <c r="J72" s="44" t="n"/>
      <c r="K72" s="44" t="n"/>
      <c r="L72" s="44" t="n"/>
      <c r="M72" s="44" t="n"/>
      <c r="N72" s="44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EV-QMS-0069</t>
        </is>
      </c>
      <c r="B73" s="44" t="n"/>
      <c r="C73" s="44" t="n"/>
      <c r="D73" s="44" t="n"/>
      <c r="E73" s="44" t="n"/>
      <c r="F73" s="44" t="n"/>
      <c r="G73" s="44" t="n"/>
      <c r="H73" s="72" t="n"/>
      <c r="I73" s="72" t="n"/>
      <c r="J73" s="44" t="n"/>
      <c r="K73" s="44" t="n"/>
      <c r="L73" s="44" t="n"/>
      <c r="M73" s="44" t="n"/>
      <c r="N73" s="44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EV-QMS-0070</t>
        </is>
      </c>
      <c r="B74" s="44" t="n"/>
      <c r="C74" s="44" t="n"/>
      <c r="D74" s="44" t="n"/>
      <c r="E74" s="44" t="n"/>
      <c r="F74" s="44" t="n"/>
      <c r="G74" s="44" t="n"/>
      <c r="H74" s="72" t="n"/>
      <c r="I74" s="72" t="n"/>
      <c r="J74" s="44" t="n"/>
      <c r="K74" s="44" t="n"/>
      <c r="L74" s="44" t="n"/>
      <c r="M74" s="44" t="n"/>
      <c r="N74" s="44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EV-QMS-0071</t>
        </is>
      </c>
      <c r="B75" s="44" t="n"/>
      <c r="C75" s="44" t="n"/>
      <c r="D75" s="44" t="n"/>
      <c r="E75" s="44" t="n"/>
      <c r="F75" s="44" t="n"/>
      <c r="G75" s="44" t="n"/>
      <c r="H75" s="72" t="n"/>
      <c r="I75" s="72" t="n"/>
      <c r="J75" s="44" t="n"/>
      <c r="K75" s="44" t="n"/>
      <c r="L75" s="44" t="n"/>
      <c r="M75" s="44" t="n"/>
      <c r="N75" s="44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EV-QMS-0072</t>
        </is>
      </c>
      <c r="B76" s="44" t="n"/>
      <c r="C76" s="44" t="n"/>
      <c r="D76" s="44" t="n"/>
      <c r="E76" s="44" t="n"/>
      <c r="F76" s="44" t="n"/>
      <c r="G76" s="44" t="n"/>
      <c r="H76" s="72" t="n"/>
      <c r="I76" s="72" t="n"/>
      <c r="J76" s="44" t="n"/>
      <c r="K76" s="44" t="n"/>
      <c r="L76" s="44" t="n"/>
      <c r="M76" s="44" t="n"/>
      <c r="N76" s="44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EV-QMS-0073</t>
        </is>
      </c>
      <c r="B77" s="44" t="n"/>
      <c r="C77" s="44" t="n"/>
      <c r="D77" s="44" t="n"/>
      <c r="E77" s="44" t="n"/>
      <c r="F77" s="44" t="n"/>
      <c r="G77" s="44" t="n"/>
      <c r="H77" s="72" t="n"/>
      <c r="I77" s="72" t="n"/>
      <c r="J77" s="44" t="n"/>
      <c r="K77" s="44" t="n"/>
      <c r="L77" s="44" t="n"/>
      <c r="M77" s="44" t="n"/>
      <c r="N77" s="44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EV-QMS-0074</t>
        </is>
      </c>
      <c r="B78" s="44" t="n"/>
      <c r="C78" s="44" t="n"/>
      <c r="D78" s="44" t="n"/>
      <c r="E78" s="44" t="n"/>
      <c r="F78" s="44" t="n"/>
      <c r="G78" s="44" t="n"/>
      <c r="H78" s="72" t="n"/>
      <c r="I78" s="72" t="n"/>
      <c r="J78" s="44" t="n"/>
      <c r="K78" s="44" t="n"/>
      <c r="L78" s="44" t="n"/>
      <c r="M78" s="44" t="n"/>
      <c r="N78" s="44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EV-QMS-0075</t>
        </is>
      </c>
      <c r="B79" s="44" t="n"/>
      <c r="C79" s="44" t="n"/>
      <c r="D79" s="44" t="n"/>
      <c r="E79" s="44" t="n"/>
      <c r="F79" s="44" t="n"/>
      <c r="G79" s="44" t="n"/>
      <c r="H79" s="72" t="n"/>
      <c r="I79" s="72" t="n"/>
      <c r="J79" s="44" t="n"/>
      <c r="K79" s="44" t="n"/>
      <c r="L79" s="44" t="n"/>
      <c r="M79" s="44" t="n"/>
      <c r="N79" s="44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EV-QMS-0076</t>
        </is>
      </c>
      <c r="B80" s="44" t="n"/>
      <c r="C80" s="44" t="n"/>
      <c r="D80" s="44" t="n"/>
      <c r="E80" s="44" t="n"/>
      <c r="F80" s="44" t="n"/>
      <c r="G80" s="44" t="n"/>
      <c r="H80" s="72" t="n"/>
      <c r="I80" s="72" t="n"/>
      <c r="J80" s="44" t="n"/>
      <c r="K80" s="44" t="n"/>
      <c r="L80" s="44" t="n"/>
      <c r="M80" s="44" t="n"/>
      <c r="N80" s="44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EV-QMS-0077</t>
        </is>
      </c>
      <c r="B81" s="44" t="n"/>
      <c r="C81" s="44" t="n"/>
      <c r="D81" s="44" t="n"/>
      <c r="E81" s="44" t="n"/>
      <c r="F81" s="44" t="n"/>
      <c r="G81" s="44" t="n"/>
      <c r="H81" s="72" t="n"/>
      <c r="I81" s="72" t="n"/>
      <c r="J81" s="44" t="n"/>
      <c r="K81" s="44" t="n"/>
      <c r="L81" s="44" t="n"/>
      <c r="M81" s="44" t="n"/>
      <c r="N81" s="44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EV-QMS-0078</t>
        </is>
      </c>
      <c r="B82" s="44" t="n"/>
      <c r="C82" s="44" t="n"/>
      <c r="D82" s="44" t="n"/>
      <c r="E82" s="44" t="n"/>
      <c r="F82" s="44" t="n"/>
      <c r="G82" s="44" t="n"/>
      <c r="H82" s="72" t="n"/>
      <c r="I82" s="72" t="n"/>
      <c r="J82" s="44" t="n"/>
      <c r="K82" s="44" t="n"/>
      <c r="L82" s="44" t="n"/>
      <c r="M82" s="44" t="n"/>
      <c r="N82" s="44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EV-QMS-0079</t>
        </is>
      </c>
      <c r="B83" s="44" t="n"/>
      <c r="C83" s="44" t="n"/>
      <c r="D83" s="44" t="n"/>
      <c r="E83" s="44" t="n"/>
      <c r="F83" s="44" t="n"/>
      <c r="G83" s="44" t="n"/>
      <c r="H83" s="72" t="n"/>
      <c r="I83" s="72" t="n"/>
      <c r="J83" s="44" t="n"/>
      <c r="K83" s="44" t="n"/>
      <c r="L83" s="44" t="n"/>
      <c r="M83" s="44" t="n"/>
      <c r="N83" s="44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EV-QMS-0080</t>
        </is>
      </c>
      <c r="B84" s="44" t="n"/>
      <c r="C84" s="44" t="n"/>
      <c r="D84" s="44" t="n"/>
      <c r="E84" s="44" t="n"/>
      <c r="F84" s="44" t="n"/>
      <c r="G84" s="44" t="n"/>
      <c r="H84" s="72" t="n"/>
      <c r="I84" s="72" t="n"/>
      <c r="J84" s="44" t="n"/>
      <c r="K84" s="44" t="n"/>
      <c r="L84" s="44" t="n"/>
      <c r="M84" s="44" t="n"/>
      <c r="N84" s="44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EV-QMS-0081</t>
        </is>
      </c>
      <c r="B85" s="44" t="n"/>
      <c r="C85" s="44" t="n"/>
      <c r="D85" s="44" t="n"/>
      <c r="E85" s="44" t="n"/>
      <c r="F85" s="44" t="n"/>
      <c r="G85" s="44" t="n"/>
      <c r="H85" s="72" t="n"/>
      <c r="I85" s="72" t="n"/>
      <c r="J85" s="44" t="n"/>
      <c r="K85" s="44" t="n"/>
      <c r="L85" s="44" t="n"/>
      <c r="M85" s="44" t="n"/>
      <c r="N85" s="44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EV-QMS-0082</t>
        </is>
      </c>
      <c r="B86" s="44" t="n"/>
      <c r="C86" s="44" t="n"/>
      <c r="D86" s="44" t="n"/>
      <c r="E86" s="44" t="n"/>
      <c r="F86" s="44" t="n"/>
      <c r="G86" s="44" t="n"/>
      <c r="H86" s="72" t="n"/>
      <c r="I86" s="72" t="n"/>
      <c r="J86" s="44" t="n"/>
      <c r="K86" s="44" t="n"/>
      <c r="L86" s="44" t="n"/>
      <c r="M86" s="44" t="n"/>
      <c r="N86" s="44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EV-QMS-0083</t>
        </is>
      </c>
      <c r="B87" s="44" t="n"/>
      <c r="C87" s="44" t="n"/>
      <c r="D87" s="44" t="n"/>
      <c r="E87" s="44" t="n"/>
      <c r="F87" s="44" t="n"/>
      <c r="G87" s="44" t="n"/>
      <c r="H87" s="72" t="n"/>
      <c r="I87" s="72" t="n"/>
      <c r="J87" s="44" t="n"/>
      <c r="K87" s="44" t="n"/>
      <c r="L87" s="44" t="n"/>
      <c r="M87" s="44" t="n"/>
      <c r="N87" s="44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EV-QMS-0084</t>
        </is>
      </c>
      <c r="B88" s="44" t="n"/>
      <c r="C88" s="44" t="n"/>
      <c r="D88" s="44" t="n"/>
      <c r="E88" s="44" t="n"/>
      <c r="F88" s="44" t="n"/>
      <c r="G88" s="44" t="n"/>
      <c r="H88" s="72" t="n"/>
      <c r="I88" s="72" t="n"/>
      <c r="J88" s="44" t="n"/>
      <c r="K88" s="44" t="n"/>
      <c r="L88" s="44" t="n"/>
      <c r="M88" s="44" t="n"/>
      <c r="N88" s="44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EV-QMS-0085</t>
        </is>
      </c>
      <c r="B89" s="44" t="n"/>
      <c r="C89" s="44" t="n"/>
      <c r="D89" s="44" t="n"/>
      <c r="E89" s="44" t="n"/>
      <c r="F89" s="44" t="n"/>
      <c r="G89" s="44" t="n"/>
      <c r="H89" s="72" t="n"/>
      <c r="I89" s="72" t="n"/>
      <c r="J89" s="44" t="n"/>
      <c r="K89" s="44" t="n"/>
      <c r="L89" s="44" t="n"/>
      <c r="M89" s="44" t="n"/>
      <c r="N89" s="44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EV-QMS-0086</t>
        </is>
      </c>
      <c r="B90" s="44" t="n"/>
      <c r="C90" s="44" t="n"/>
      <c r="D90" s="44" t="n"/>
      <c r="E90" s="44" t="n"/>
      <c r="F90" s="44" t="n"/>
      <c r="G90" s="44" t="n"/>
      <c r="H90" s="72" t="n"/>
      <c r="I90" s="72" t="n"/>
      <c r="J90" s="44" t="n"/>
      <c r="K90" s="44" t="n"/>
      <c r="L90" s="44" t="n"/>
      <c r="M90" s="44" t="n"/>
      <c r="N90" s="44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EV-QMS-0087</t>
        </is>
      </c>
      <c r="B91" s="44" t="n"/>
      <c r="C91" s="44" t="n"/>
      <c r="D91" s="44" t="n"/>
      <c r="E91" s="44" t="n"/>
      <c r="F91" s="44" t="n"/>
      <c r="G91" s="44" t="n"/>
      <c r="H91" s="72" t="n"/>
      <c r="I91" s="72" t="n"/>
      <c r="J91" s="44" t="n"/>
      <c r="K91" s="44" t="n"/>
      <c r="L91" s="44" t="n"/>
      <c r="M91" s="44" t="n"/>
      <c r="N91" s="44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EV-QMS-0088</t>
        </is>
      </c>
      <c r="B92" s="44" t="n"/>
      <c r="C92" s="44" t="n"/>
      <c r="D92" s="44" t="n"/>
      <c r="E92" s="44" t="n"/>
      <c r="F92" s="44" t="n"/>
      <c r="G92" s="44" t="n"/>
      <c r="H92" s="72" t="n"/>
      <c r="I92" s="72" t="n"/>
      <c r="J92" s="44" t="n"/>
      <c r="K92" s="44" t="n"/>
      <c r="L92" s="44" t="n"/>
      <c r="M92" s="44" t="n"/>
      <c r="N92" s="44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EV-QMS-0089</t>
        </is>
      </c>
      <c r="B93" s="44" t="n"/>
      <c r="C93" s="44" t="n"/>
      <c r="D93" s="44" t="n"/>
      <c r="E93" s="44" t="n"/>
      <c r="F93" s="44" t="n"/>
      <c r="G93" s="44" t="n"/>
      <c r="H93" s="72" t="n"/>
      <c r="I93" s="72" t="n"/>
      <c r="J93" s="44" t="n"/>
      <c r="K93" s="44" t="n"/>
      <c r="L93" s="44" t="n"/>
      <c r="M93" s="44" t="n"/>
      <c r="N93" s="44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EV-QMS-0090</t>
        </is>
      </c>
      <c r="B94" s="44" t="n"/>
      <c r="C94" s="44" t="n"/>
      <c r="D94" s="44" t="n"/>
      <c r="E94" s="44" t="n"/>
      <c r="F94" s="44" t="n"/>
      <c r="G94" s="44" t="n"/>
      <c r="H94" s="72" t="n"/>
      <c r="I94" s="72" t="n"/>
      <c r="J94" s="44" t="n"/>
      <c r="K94" s="44" t="n"/>
      <c r="L94" s="44" t="n"/>
      <c r="M94" s="44" t="n"/>
      <c r="N94" s="44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EV-QMS-0091</t>
        </is>
      </c>
      <c r="B95" s="44" t="n"/>
      <c r="C95" s="44" t="n"/>
      <c r="D95" s="44" t="n"/>
      <c r="E95" s="44" t="n"/>
      <c r="F95" s="44" t="n"/>
      <c r="G95" s="44" t="n"/>
      <c r="H95" s="72" t="n"/>
      <c r="I95" s="72" t="n"/>
      <c r="J95" s="44" t="n"/>
      <c r="K95" s="44" t="n"/>
      <c r="L95" s="44" t="n"/>
      <c r="M95" s="44" t="n"/>
      <c r="N95" s="44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EV-QMS-0092</t>
        </is>
      </c>
      <c r="B96" s="44" t="n"/>
      <c r="C96" s="44" t="n"/>
      <c r="D96" s="44" t="n"/>
      <c r="E96" s="44" t="n"/>
      <c r="F96" s="44" t="n"/>
      <c r="G96" s="44" t="n"/>
      <c r="H96" s="72" t="n"/>
      <c r="I96" s="72" t="n"/>
      <c r="J96" s="44" t="n"/>
      <c r="K96" s="44" t="n"/>
      <c r="L96" s="44" t="n"/>
      <c r="M96" s="44" t="n"/>
      <c r="N96" s="44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EV-QMS-0093</t>
        </is>
      </c>
      <c r="B97" s="44" t="n"/>
      <c r="C97" s="44" t="n"/>
      <c r="D97" s="44" t="n"/>
      <c r="E97" s="44" t="n"/>
      <c r="F97" s="44" t="n"/>
      <c r="G97" s="44" t="n"/>
      <c r="H97" s="72" t="n"/>
      <c r="I97" s="72" t="n"/>
      <c r="J97" s="44" t="n"/>
      <c r="K97" s="44" t="n"/>
      <c r="L97" s="44" t="n"/>
      <c r="M97" s="44" t="n"/>
      <c r="N97" s="44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EV-QMS-0094</t>
        </is>
      </c>
      <c r="B98" s="44" t="n"/>
      <c r="C98" s="44" t="n"/>
      <c r="D98" s="44" t="n"/>
      <c r="E98" s="44" t="n"/>
      <c r="F98" s="44" t="n"/>
      <c r="G98" s="44" t="n"/>
      <c r="H98" s="72" t="n"/>
      <c r="I98" s="72" t="n"/>
      <c r="J98" s="44" t="n"/>
      <c r="K98" s="44" t="n"/>
      <c r="L98" s="44" t="n"/>
      <c r="M98" s="44" t="n"/>
      <c r="N98" s="44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EV-QMS-0095</t>
        </is>
      </c>
      <c r="B99" s="44" t="n"/>
      <c r="C99" s="44" t="n"/>
      <c r="D99" s="44" t="n"/>
      <c r="E99" s="44" t="n"/>
      <c r="F99" s="44" t="n"/>
      <c r="G99" s="44" t="n"/>
      <c r="H99" s="72" t="n"/>
      <c r="I99" s="72" t="n"/>
      <c r="J99" s="44" t="n"/>
      <c r="K99" s="44" t="n"/>
      <c r="L99" s="44" t="n"/>
      <c r="M99" s="44" t="n"/>
      <c r="N99" s="44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EV-QMS-0096</t>
        </is>
      </c>
      <c r="B100" s="44" t="n"/>
      <c r="C100" s="44" t="n"/>
      <c r="D100" s="44" t="n"/>
      <c r="E100" s="44" t="n"/>
      <c r="F100" s="44" t="n"/>
      <c r="G100" s="44" t="n"/>
      <c r="H100" s="72" t="n"/>
      <c r="I100" s="72" t="n"/>
      <c r="J100" s="44" t="n"/>
      <c r="K100" s="44" t="n"/>
      <c r="L100" s="44" t="n"/>
      <c r="M100" s="44" t="n"/>
      <c r="N100" s="44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EV-QMS-0097</t>
        </is>
      </c>
      <c r="B101" s="44" t="n"/>
      <c r="C101" s="44" t="n"/>
      <c r="D101" s="44" t="n"/>
      <c r="E101" s="44" t="n"/>
      <c r="F101" s="44" t="n"/>
      <c r="G101" s="44" t="n"/>
      <c r="H101" s="72" t="n"/>
      <c r="I101" s="72" t="n"/>
      <c r="J101" s="44" t="n"/>
      <c r="K101" s="44" t="n"/>
      <c r="L101" s="44" t="n"/>
      <c r="M101" s="44" t="n"/>
      <c r="N101" s="44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EV-QMS-0098</t>
        </is>
      </c>
      <c r="B102" s="44" t="n"/>
      <c r="C102" s="44" t="n"/>
      <c r="D102" s="44" t="n"/>
      <c r="E102" s="44" t="n"/>
      <c r="F102" s="44" t="n"/>
      <c r="G102" s="44" t="n"/>
      <c r="H102" s="72" t="n"/>
      <c r="I102" s="72" t="n"/>
      <c r="J102" s="44" t="n"/>
      <c r="K102" s="44" t="n"/>
      <c r="L102" s="44" t="n"/>
      <c r="M102" s="44" t="n"/>
      <c r="N102" s="44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EV-QMS-0099</t>
        </is>
      </c>
      <c r="B103" s="44" t="n"/>
      <c r="C103" s="44" t="n"/>
      <c r="D103" s="44" t="n"/>
      <c r="E103" s="44" t="n"/>
      <c r="F103" s="44" t="n"/>
      <c r="G103" s="44" t="n"/>
      <c r="H103" s="72" t="n"/>
      <c r="I103" s="72" t="n"/>
      <c r="J103" s="44" t="n"/>
      <c r="K103" s="44" t="n"/>
      <c r="L103" s="44" t="n"/>
      <c r="M103" s="44" t="n"/>
      <c r="N103" s="44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EV-QMS-0100</t>
        </is>
      </c>
      <c r="B104" s="44" t="n"/>
      <c r="C104" s="44" t="n"/>
      <c r="D104" s="44" t="n"/>
      <c r="E104" s="44" t="n"/>
      <c r="F104" s="44" t="n"/>
      <c r="G104" s="44" t="n"/>
      <c r="H104" s="72" t="n"/>
      <c r="I104" s="72" t="n"/>
      <c r="J104" s="44" t="n"/>
      <c r="K104" s="44" t="n"/>
      <c r="L104" s="44" t="n"/>
      <c r="M104" s="44" t="n"/>
      <c r="N104" s="44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EV-QMS-0101</t>
        </is>
      </c>
      <c r="B105" s="44" t="n"/>
      <c r="C105" s="44" t="n"/>
      <c r="D105" s="44" t="n"/>
      <c r="E105" s="44" t="n"/>
      <c r="F105" s="44" t="n"/>
      <c r="G105" s="44" t="n"/>
      <c r="H105" s="72" t="n"/>
      <c r="I105" s="72" t="n"/>
      <c r="J105" s="44" t="n"/>
      <c r="K105" s="44" t="n"/>
      <c r="L105" s="44" t="n"/>
      <c r="M105" s="44" t="n"/>
      <c r="N105" s="44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EV-QMS-0102</t>
        </is>
      </c>
      <c r="B106" s="44" t="n"/>
      <c r="C106" s="44" t="n"/>
      <c r="D106" s="44" t="n"/>
      <c r="E106" s="44" t="n"/>
      <c r="F106" s="44" t="n"/>
      <c r="G106" s="44" t="n"/>
      <c r="H106" s="72" t="n"/>
      <c r="I106" s="72" t="n"/>
      <c r="J106" s="44" t="n"/>
      <c r="K106" s="44" t="n"/>
      <c r="L106" s="44" t="n"/>
      <c r="M106" s="44" t="n"/>
      <c r="N106" s="44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EV-QMS-0103</t>
        </is>
      </c>
      <c r="B107" s="44" t="n"/>
      <c r="C107" s="44" t="n"/>
      <c r="D107" s="44" t="n"/>
      <c r="E107" s="44" t="n"/>
      <c r="F107" s="44" t="n"/>
      <c r="G107" s="44" t="n"/>
      <c r="H107" s="72" t="n"/>
      <c r="I107" s="72" t="n"/>
      <c r="J107" s="44" t="n"/>
      <c r="K107" s="44" t="n"/>
      <c r="L107" s="44" t="n"/>
      <c r="M107" s="44" t="n"/>
      <c r="N107" s="44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EV-QMS-0104</t>
        </is>
      </c>
      <c r="B108" s="44" t="n"/>
      <c r="C108" s="44" t="n"/>
      <c r="D108" s="44" t="n"/>
      <c r="E108" s="44" t="n"/>
      <c r="F108" s="44" t="n"/>
      <c r="G108" s="44" t="n"/>
      <c r="H108" s="72" t="n"/>
      <c r="I108" s="72" t="n"/>
      <c r="J108" s="44" t="n"/>
      <c r="K108" s="44" t="n"/>
      <c r="L108" s="44" t="n"/>
      <c r="M108" s="44" t="n"/>
      <c r="N108" s="44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EV-QMS-0105</t>
        </is>
      </c>
      <c r="B109" s="44" t="n"/>
      <c r="C109" s="44" t="n"/>
      <c r="D109" s="44" t="n"/>
      <c r="E109" s="44" t="n"/>
      <c r="F109" s="44" t="n"/>
      <c r="G109" s="44" t="n"/>
      <c r="H109" s="72" t="n"/>
      <c r="I109" s="72" t="n"/>
      <c r="J109" s="44" t="n"/>
      <c r="K109" s="44" t="n"/>
      <c r="L109" s="44" t="n"/>
      <c r="M109" s="44" t="n"/>
      <c r="N109" s="44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EV-QMS-0106</t>
        </is>
      </c>
      <c r="B110" s="44" t="n"/>
      <c r="C110" s="44" t="n"/>
      <c r="D110" s="44" t="n"/>
      <c r="E110" s="44" t="n"/>
      <c r="F110" s="44" t="n"/>
      <c r="G110" s="44" t="n"/>
      <c r="H110" s="72" t="n"/>
      <c r="I110" s="72" t="n"/>
      <c r="J110" s="44" t="n"/>
      <c r="K110" s="44" t="n"/>
      <c r="L110" s="44" t="n"/>
      <c r="M110" s="44" t="n"/>
      <c r="N110" s="44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EV-QMS-0107</t>
        </is>
      </c>
      <c r="B111" s="44" t="n"/>
      <c r="C111" s="44" t="n"/>
      <c r="D111" s="44" t="n"/>
      <c r="E111" s="44" t="n"/>
      <c r="F111" s="44" t="n"/>
      <c r="G111" s="44" t="n"/>
      <c r="H111" s="72" t="n"/>
      <c r="I111" s="72" t="n"/>
      <c r="J111" s="44" t="n"/>
      <c r="K111" s="44" t="n"/>
      <c r="L111" s="44" t="n"/>
      <c r="M111" s="44" t="n"/>
      <c r="N111" s="44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EV-QMS-0108</t>
        </is>
      </c>
      <c r="B112" s="44" t="n"/>
      <c r="C112" s="44" t="n"/>
      <c r="D112" s="44" t="n"/>
      <c r="E112" s="44" t="n"/>
      <c r="F112" s="44" t="n"/>
      <c r="G112" s="44" t="n"/>
      <c r="H112" s="72" t="n"/>
      <c r="I112" s="72" t="n"/>
      <c r="J112" s="44" t="n"/>
      <c r="K112" s="44" t="n"/>
      <c r="L112" s="44" t="n"/>
      <c r="M112" s="44" t="n"/>
      <c r="N112" s="44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EV-QMS-0109</t>
        </is>
      </c>
      <c r="B113" s="44" t="n"/>
      <c r="C113" s="44" t="n"/>
      <c r="D113" s="44" t="n"/>
      <c r="E113" s="44" t="n"/>
      <c r="F113" s="44" t="n"/>
      <c r="G113" s="44" t="n"/>
      <c r="H113" s="72" t="n"/>
      <c r="I113" s="72" t="n"/>
      <c r="J113" s="44" t="n"/>
      <c r="K113" s="44" t="n"/>
      <c r="L113" s="44" t="n"/>
      <c r="M113" s="44" t="n"/>
      <c r="N113" s="44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EV-QMS-0110</t>
        </is>
      </c>
      <c r="B114" s="44" t="n"/>
      <c r="C114" s="44" t="n"/>
      <c r="D114" s="44" t="n"/>
      <c r="E114" s="44" t="n"/>
      <c r="F114" s="44" t="n"/>
      <c r="G114" s="44" t="n"/>
      <c r="H114" s="72" t="n"/>
      <c r="I114" s="72" t="n"/>
      <c r="J114" s="44" t="n"/>
      <c r="K114" s="44" t="n"/>
      <c r="L114" s="44" t="n"/>
      <c r="M114" s="44" t="n"/>
      <c r="N114" s="44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EV-QMS-0111</t>
        </is>
      </c>
      <c r="B115" s="44" t="n"/>
      <c r="C115" s="44" t="n"/>
      <c r="D115" s="44" t="n"/>
      <c r="E115" s="44" t="n"/>
      <c r="F115" s="44" t="n"/>
      <c r="G115" s="44" t="n"/>
      <c r="H115" s="72" t="n"/>
      <c r="I115" s="72" t="n"/>
      <c r="J115" s="44" t="n"/>
      <c r="K115" s="44" t="n"/>
      <c r="L115" s="44" t="n"/>
      <c r="M115" s="44" t="n"/>
      <c r="N115" s="44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EV-QMS-0112</t>
        </is>
      </c>
      <c r="B116" s="44" t="n"/>
      <c r="C116" s="44" t="n"/>
      <c r="D116" s="44" t="n"/>
      <c r="E116" s="44" t="n"/>
      <c r="F116" s="44" t="n"/>
      <c r="G116" s="44" t="n"/>
      <c r="H116" s="72" t="n"/>
      <c r="I116" s="72" t="n"/>
      <c r="J116" s="44" t="n"/>
      <c r="K116" s="44" t="n"/>
      <c r="L116" s="44" t="n"/>
      <c r="M116" s="44" t="n"/>
      <c r="N116" s="44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EV-QMS-0113</t>
        </is>
      </c>
      <c r="B117" s="44" t="n"/>
      <c r="C117" s="44" t="n"/>
      <c r="D117" s="44" t="n"/>
      <c r="E117" s="44" t="n"/>
      <c r="F117" s="44" t="n"/>
      <c r="G117" s="44" t="n"/>
      <c r="H117" s="72" t="n"/>
      <c r="I117" s="72" t="n"/>
      <c r="J117" s="44" t="n"/>
      <c r="K117" s="44" t="n"/>
      <c r="L117" s="44" t="n"/>
      <c r="M117" s="44" t="n"/>
      <c r="N117" s="44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EV-QMS-0114</t>
        </is>
      </c>
      <c r="B118" s="44" t="n"/>
      <c r="C118" s="44" t="n"/>
      <c r="D118" s="44" t="n"/>
      <c r="E118" s="44" t="n"/>
      <c r="F118" s="44" t="n"/>
      <c r="G118" s="44" t="n"/>
      <c r="H118" s="72" t="n"/>
      <c r="I118" s="72" t="n"/>
      <c r="J118" s="44" t="n"/>
      <c r="K118" s="44" t="n"/>
      <c r="L118" s="44" t="n"/>
      <c r="M118" s="44" t="n"/>
      <c r="N118" s="44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EV-QMS-0115</t>
        </is>
      </c>
      <c r="B119" s="44" t="n"/>
      <c r="C119" s="44" t="n"/>
      <c r="D119" s="44" t="n"/>
      <c r="E119" s="44" t="n"/>
      <c r="F119" s="44" t="n"/>
      <c r="G119" s="44" t="n"/>
      <c r="H119" s="72" t="n"/>
      <c r="I119" s="72" t="n"/>
      <c r="J119" s="44" t="n"/>
      <c r="K119" s="44" t="n"/>
      <c r="L119" s="44" t="n"/>
      <c r="M119" s="44" t="n"/>
      <c r="N119" s="44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EV-QMS-0116</t>
        </is>
      </c>
      <c r="B120" s="44" t="n"/>
      <c r="C120" s="44" t="n"/>
      <c r="D120" s="44" t="n"/>
      <c r="E120" s="44" t="n"/>
      <c r="F120" s="44" t="n"/>
      <c r="G120" s="44" t="n"/>
      <c r="H120" s="72" t="n"/>
      <c r="I120" s="72" t="n"/>
      <c r="J120" s="44" t="n"/>
      <c r="K120" s="44" t="n"/>
      <c r="L120" s="44" t="n"/>
      <c r="M120" s="44" t="n"/>
      <c r="N120" s="44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EV-QMS-0117</t>
        </is>
      </c>
      <c r="B121" s="44" t="n"/>
      <c r="C121" s="44" t="n"/>
      <c r="D121" s="44" t="n"/>
      <c r="E121" s="44" t="n"/>
      <c r="F121" s="44" t="n"/>
      <c r="G121" s="44" t="n"/>
      <c r="H121" s="72" t="n"/>
      <c r="I121" s="72" t="n"/>
      <c r="J121" s="44" t="n"/>
      <c r="K121" s="44" t="n"/>
      <c r="L121" s="44" t="n"/>
      <c r="M121" s="44" t="n"/>
      <c r="N121" s="44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EV-QMS-0118</t>
        </is>
      </c>
      <c r="B122" s="44" t="n"/>
      <c r="C122" s="44" t="n"/>
      <c r="D122" s="44" t="n"/>
      <c r="E122" s="44" t="n"/>
      <c r="F122" s="44" t="n"/>
      <c r="G122" s="44" t="n"/>
      <c r="H122" s="72" t="n"/>
      <c r="I122" s="72" t="n"/>
      <c r="J122" s="44" t="n"/>
      <c r="K122" s="44" t="n"/>
      <c r="L122" s="44" t="n"/>
      <c r="M122" s="44" t="n"/>
      <c r="N122" s="44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EV-QMS-0119</t>
        </is>
      </c>
      <c r="B123" s="44" t="n"/>
      <c r="C123" s="44" t="n"/>
      <c r="D123" s="44" t="n"/>
      <c r="E123" s="44" t="n"/>
      <c r="F123" s="44" t="n"/>
      <c r="G123" s="44" t="n"/>
      <c r="H123" s="72" t="n"/>
      <c r="I123" s="72" t="n"/>
      <c r="J123" s="44" t="n"/>
      <c r="K123" s="44" t="n"/>
      <c r="L123" s="44" t="n"/>
      <c r="M123" s="44" t="n"/>
      <c r="N123" s="44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EV-QMS-0120</t>
        </is>
      </c>
      <c r="B124" s="44" t="n"/>
      <c r="C124" s="44" t="n"/>
      <c r="D124" s="44" t="n"/>
      <c r="E124" s="44" t="n"/>
      <c r="F124" s="44" t="n"/>
      <c r="G124" s="44" t="n"/>
      <c r="H124" s="72" t="n"/>
      <c r="I124" s="72" t="n"/>
      <c r="J124" s="44" t="n"/>
      <c r="K124" s="44" t="n"/>
      <c r="L124" s="44" t="n"/>
      <c r="M124" s="44" t="n"/>
      <c r="N124" s="44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EV-QMS-0121</t>
        </is>
      </c>
      <c r="B125" s="44" t="n"/>
      <c r="C125" s="44" t="n"/>
      <c r="D125" s="44" t="n"/>
      <c r="E125" s="44" t="n"/>
      <c r="F125" s="44" t="n"/>
      <c r="G125" s="44" t="n"/>
      <c r="H125" s="72" t="n"/>
      <c r="I125" s="72" t="n"/>
      <c r="J125" s="44" t="n"/>
      <c r="K125" s="44" t="n"/>
      <c r="L125" s="44" t="n"/>
      <c r="M125" s="44" t="n"/>
      <c r="N125" s="44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EV-QMS-0122</t>
        </is>
      </c>
      <c r="B126" s="44" t="n"/>
      <c r="C126" s="44" t="n"/>
      <c r="D126" s="44" t="n"/>
      <c r="E126" s="44" t="n"/>
      <c r="F126" s="44" t="n"/>
      <c r="G126" s="44" t="n"/>
      <c r="H126" s="72" t="n"/>
      <c r="I126" s="72" t="n"/>
      <c r="J126" s="44" t="n"/>
      <c r="K126" s="44" t="n"/>
      <c r="L126" s="44" t="n"/>
      <c r="M126" s="44" t="n"/>
      <c r="N126" s="44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EV-QMS-0123</t>
        </is>
      </c>
      <c r="B127" s="44" t="n"/>
      <c r="C127" s="44" t="n"/>
      <c r="D127" s="44" t="n"/>
      <c r="E127" s="44" t="n"/>
      <c r="F127" s="44" t="n"/>
      <c r="G127" s="44" t="n"/>
      <c r="H127" s="72" t="n"/>
      <c r="I127" s="72" t="n"/>
      <c r="J127" s="44" t="n"/>
      <c r="K127" s="44" t="n"/>
      <c r="L127" s="44" t="n"/>
      <c r="M127" s="44" t="n"/>
      <c r="N127" s="44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EV-QMS-0124</t>
        </is>
      </c>
      <c r="B128" s="44" t="n"/>
      <c r="C128" s="44" t="n"/>
      <c r="D128" s="44" t="n"/>
      <c r="E128" s="44" t="n"/>
      <c r="F128" s="44" t="n"/>
      <c r="G128" s="44" t="n"/>
      <c r="H128" s="72" t="n"/>
      <c r="I128" s="72" t="n"/>
      <c r="J128" s="44" t="n"/>
      <c r="K128" s="44" t="n"/>
      <c r="L128" s="44" t="n"/>
      <c r="M128" s="44" t="n"/>
      <c r="N128" s="44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EV-QMS-0125</t>
        </is>
      </c>
      <c r="B129" s="44" t="n"/>
      <c r="C129" s="44" t="n"/>
      <c r="D129" s="44" t="n"/>
      <c r="E129" s="44" t="n"/>
      <c r="F129" s="44" t="n"/>
      <c r="G129" s="44" t="n"/>
      <c r="H129" s="72" t="n"/>
      <c r="I129" s="72" t="n"/>
      <c r="J129" s="44" t="n"/>
      <c r="K129" s="44" t="n"/>
      <c r="L129" s="44" t="n"/>
      <c r="M129" s="44" t="n"/>
      <c r="N129" s="44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EV-QMS-0126</t>
        </is>
      </c>
      <c r="B130" s="44" t="n"/>
      <c r="C130" s="44" t="n"/>
      <c r="D130" s="44" t="n"/>
      <c r="E130" s="44" t="n"/>
      <c r="F130" s="44" t="n"/>
      <c r="G130" s="44" t="n"/>
      <c r="H130" s="72" t="n"/>
      <c r="I130" s="72" t="n"/>
      <c r="J130" s="44" t="n"/>
      <c r="K130" s="44" t="n"/>
      <c r="L130" s="44" t="n"/>
      <c r="M130" s="44" t="n"/>
      <c r="N130" s="44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EV-QMS-0127</t>
        </is>
      </c>
      <c r="B131" s="44" t="n"/>
      <c r="C131" s="44" t="n"/>
      <c r="D131" s="44" t="n"/>
      <c r="E131" s="44" t="n"/>
      <c r="F131" s="44" t="n"/>
      <c r="G131" s="44" t="n"/>
      <c r="H131" s="72" t="n"/>
      <c r="I131" s="72" t="n"/>
      <c r="J131" s="44" t="n"/>
      <c r="K131" s="44" t="n"/>
      <c r="L131" s="44" t="n"/>
      <c r="M131" s="44" t="n"/>
      <c r="N131" s="44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EV-QMS-0128</t>
        </is>
      </c>
      <c r="B132" s="44" t="n"/>
      <c r="C132" s="44" t="n"/>
      <c r="D132" s="44" t="n"/>
      <c r="E132" s="44" t="n"/>
      <c r="F132" s="44" t="n"/>
      <c r="G132" s="44" t="n"/>
      <c r="H132" s="72" t="n"/>
      <c r="I132" s="72" t="n"/>
      <c r="J132" s="44" t="n"/>
      <c r="K132" s="44" t="n"/>
      <c r="L132" s="44" t="n"/>
      <c r="M132" s="44" t="n"/>
      <c r="N132" s="44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EV-QMS-0129</t>
        </is>
      </c>
      <c r="B133" s="44" t="n"/>
      <c r="C133" s="44" t="n"/>
      <c r="D133" s="44" t="n"/>
      <c r="E133" s="44" t="n"/>
      <c r="F133" s="44" t="n"/>
      <c r="G133" s="44" t="n"/>
      <c r="H133" s="72" t="n"/>
      <c r="I133" s="72" t="n"/>
      <c r="J133" s="44" t="n"/>
      <c r="K133" s="44" t="n"/>
      <c r="L133" s="44" t="n"/>
      <c r="M133" s="44" t="n"/>
      <c r="N133" s="44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EV-QMS-0130</t>
        </is>
      </c>
      <c r="B134" s="44" t="n"/>
      <c r="C134" s="44" t="n"/>
      <c r="D134" s="44" t="n"/>
      <c r="E134" s="44" t="n"/>
      <c r="F134" s="44" t="n"/>
      <c r="G134" s="44" t="n"/>
      <c r="H134" s="72" t="n"/>
      <c r="I134" s="72" t="n"/>
      <c r="J134" s="44" t="n"/>
      <c r="K134" s="44" t="n"/>
      <c r="L134" s="44" t="n"/>
      <c r="M134" s="44" t="n"/>
      <c r="N134" s="44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EV-QMS-0131</t>
        </is>
      </c>
      <c r="B135" s="44" t="n"/>
      <c r="C135" s="44" t="n"/>
      <c r="D135" s="44" t="n"/>
      <c r="E135" s="44" t="n"/>
      <c r="F135" s="44" t="n"/>
      <c r="G135" s="44" t="n"/>
      <c r="H135" s="72" t="n"/>
      <c r="I135" s="72" t="n"/>
      <c r="J135" s="44" t="n"/>
      <c r="K135" s="44" t="n"/>
      <c r="L135" s="44" t="n"/>
      <c r="M135" s="44" t="n"/>
      <c r="N135" s="44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EV-QMS-0132</t>
        </is>
      </c>
      <c r="B136" s="44" t="n"/>
      <c r="C136" s="44" t="n"/>
      <c r="D136" s="44" t="n"/>
      <c r="E136" s="44" t="n"/>
      <c r="F136" s="44" t="n"/>
      <c r="G136" s="44" t="n"/>
      <c r="H136" s="72" t="n"/>
      <c r="I136" s="72" t="n"/>
      <c r="J136" s="44" t="n"/>
      <c r="K136" s="44" t="n"/>
      <c r="L136" s="44" t="n"/>
      <c r="M136" s="44" t="n"/>
      <c r="N136" s="44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EV-QMS-0133</t>
        </is>
      </c>
      <c r="B137" s="44" t="n"/>
      <c r="C137" s="44" t="n"/>
      <c r="D137" s="44" t="n"/>
      <c r="E137" s="44" t="n"/>
      <c r="F137" s="44" t="n"/>
      <c r="G137" s="44" t="n"/>
      <c r="H137" s="72" t="n"/>
      <c r="I137" s="72" t="n"/>
      <c r="J137" s="44" t="n"/>
      <c r="K137" s="44" t="n"/>
      <c r="L137" s="44" t="n"/>
      <c r="M137" s="44" t="n"/>
      <c r="N137" s="44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EV-QMS-0134</t>
        </is>
      </c>
      <c r="B138" s="44" t="n"/>
      <c r="C138" s="44" t="n"/>
      <c r="D138" s="44" t="n"/>
      <c r="E138" s="44" t="n"/>
      <c r="F138" s="44" t="n"/>
      <c r="G138" s="44" t="n"/>
      <c r="H138" s="72" t="n"/>
      <c r="I138" s="72" t="n"/>
      <c r="J138" s="44" t="n"/>
      <c r="K138" s="44" t="n"/>
      <c r="L138" s="44" t="n"/>
      <c r="M138" s="44" t="n"/>
      <c r="N138" s="44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EV-QMS-0135</t>
        </is>
      </c>
      <c r="B139" s="44" t="n"/>
      <c r="C139" s="44" t="n"/>
      <c r="D139" s="44" t="n"/>
      <c r="E139" s="44" t="n"/>
      <c r="F139" s="44" t="n"/>
      <c r="G139" s="44" t="n"/>
      <c r="H139" s="72" t="n"/>
      <c r="I139" s="72" t="n"/>
      <c r="J139" s="44" t="n"/>
      <c r="K139" s="44" t="n"/>
      <c r="L139" s="44" t="n"/>
      <c r="M139" s="44" t="n"/>
      <c r="N139" s="44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EV-QMS-0136</t>
        </is>
      </c>
      <c r="B140" s="44" t="n"/>
      <c r="C140" s="44" t="n"/>
      <c r="D140" s="44" t="n"/>
      <c r="E140" s="44" t="n"/>
      <c r="F140" s="44" t="n"/>
      <c r="G140" s="44" t="n"/>
      <c r="H140" s="72" t="n"/>
      <c r="I140" s="72" t="n"/>
      <c r="J140" s="44" t="n"/>
      <c r="K140" s="44" t="n"/>
      <c r="L140" s="44" t="n"/>
      <c r="M140" s="44" t="n"/>
      <c r="N140" s="44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EV-QMS-0137</t>
        </is>
      </c>
      <c r="B141" s="44" t="n"/>
      <c r="C141" s="44" t="n"/>
      <c r="D141" s="44" t="n"/>
      <c r="E141" s="44" t="n"/>
      <c r="F141" s="44" t="n"/>
      <c r="G141" s="44" t="n"/>
      <c r="H141" s="72" t="n"/>
      <c r="I141" s="72" t="n"/>
      <c r="J141" s="44" t="n"/>
      <c r="K141" s="44" t="n"/>
      <c r="L141" s="44" t="n"/>
      <c r="M141" s="44" t="n"/>
      <c r="N141" s="44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EV-QMS-0138</t>
        </is>
      </c>
      <c r="B142" s="44" t="n"/>
      <c r="C142" s="44" t="n"/>
      <c r="D142" s="44" t="n"/>
      <c r="E142" s="44" t="n"/>
      <c r="F142" s="44" t="n"/>
      <c r="G142" s="44" t="n"/>
      <c r="H142" s="72" t="n"/>
      <c r="I142" s="72" t="n"/>
      <c r="J142" s="44" t="n"/>
      <c r="K142" s="44" t="n"/>
      <c r="L142" s="44" t="n"/>
      <c r="M142" s="44" t="n"/>
      <c r="N142" s="44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EV-QMS-0139</t>
        </is>
      </c>
      <c r="B143" s="44" t="n"/>
      <c r="C143" s="44" t="n"/>
      <c r="D143" s="44" t="n"/>
      <c r="E143" s="44" t="n"/>
      <c r="F143" s="44" t="n"/>
      <c r="G143" s="44" t="n"/>
      <c r="H143" s="72" t="n"/>
      <c r="I143" s="72" t="n"/>
      <c r="J143" s="44" t="n"/>
      <c r="K143" s="44" t="n"/>
      <c r="L143" s="44" t="n"/>
      <c r="M143" s="44" t="n"/>
      <c r="N143" s="44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EV-QMS-0140</t>
        </is>
      </c>
      <c r="B144" s="44" t="n"/>
      <c r="C144" s="44" t="n"/>
      <c r="D144" s="44" t="n"/>
      <c r="E144" s="44" t="n"/>
      <c r="F144" s="44" t="n"/>
      <c r="G144" s="44" t="n"/>
      <c r="H144" s="72" t="n"/>
      <c r="I144" s="72" t="n"/>
      <c r="J144" s="44" t="n"/>
      <c r="K144" s="44" t="n"/>
      <c r="L144" s="44" t="n"/>
      <c r="M144" s="44" t="n"/>
      <c r="N144" s="44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EV-QMS-0141</t>
        </is>
      </c>
      <c r="B145" s="44" t="n"/>
      <c r="C145" s="44" t="n"/>
      <c r="D145" s="44" t="n"/>
      <c r="E145" s="44" t="n"/>
      <c r="F145" s="44" t="n"/>
      <c r="G145" s="44" t="n"/>
      <c r="H145" s="72" t="n"/>
      <c r="I145" s="72" t="n"/>
      <c r="J145" s="44" t="n"/>
      <c r="K145" s="44" t="n"/>
      <c r="L145" s="44" t="n"/>
      <c r="M145" s="44" t="n"/>
      <c r="N145" s="44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EV-QMS-0142</t>
        </is>
      </c>
      <c r="B146" s="44" t="n"/>
      <c r="C146" s="44" t="n"/>
      <c r="D146" s="44" t="n"/>
      <c r="E146" s="44" t="n"/>
      <c r="F146" s="44" t="n"/>
      <c r="G146" s="44" t="n"/>
      <c r="H146" s="72" t="n"/>
      <c r="I146" s="72" t="n"/>
      <c r="J146" s="44" t="n"/>
      <c r="K146" s="44" t="n"/>
      <c r="L146" s="44" t="n"/>
      <c r="M146" s="44" t="n"/>
      <c r="N146" s="44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EV-QMS-0143</t>
        </is>
      </c>
      <c r="B147" s="44" t="n"/>
      <c r="C147" s="44" t="n"/>
      <c r="D147" s="44" t="n"/>
      <c r="E147" s="44" t="n"/>
      <c r="F147" s="44" t="n"/>
      <c r="G147" s="44" t="n"/>
      <c r="H147" s="72" t="n"/>
      <c r="I147" s="72" t="n"/>
      <c r="J147" s="44" t="n"/>
      <c r="K147" s="44" t="n"/>
      <c r="L147" s="44" t="n"/>
      <c r="M147" s="44" t="n"/>
      <c r="N147" s="44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EV-QMS-0144</t>
        </is>
      </c>
      <c r="B148" s="44" t="n"/>
      <c r="C148" s="44" t="n"/>
      <c r="D148" s="44" t="n"/>
      <c r="E148" s="44" t="n"/>
      <c r="F148" s="44" t="n"/>
      <c r="G148" s="44" t="n"/>
      <c r="H148" s="72" t="n"/>
      <c r="I148" s="72" t="n"/>
      <c r="J148" s="44" t="n"/>
      <c r="K148" s="44" t="n"/>
      <c r="L148" s="44" t="n"/>
      <c r="M148" s="44" t="n"/>
      <c r="N148" s="44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EV-QMS-0145</t>
        </is>
      </c>
      <c r="B149" s="44" t="n"/>
      <c r="C149" s="44" t="n"/>
      <c r="D149" s="44" t="n"/>
      <c r="E149" s="44" t="n"/>
      <c r="F149" s="44" t="n"/>
      <c r="G149" s="44" t="n"/>
      <c r="H149" s="72" t="n"/>
      <c r="I149" s="72" t="n"/>
      <c r="J149" s="44" t="n"/>
      <c r="K149" s="44" t="n"/>
      <c r="L149" s="44" t="n"/>
      <c r="M149" s="44" t="n"/>
      <c r="N149" s="44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EV-QMS-0146</t>
        </is>
      </c>
      <c r="B150" s="44" t="n"/>
      <c r="C150" s="44" t="n"/>
      <c r="D150" s="44" t="n"/>
      <c r="E150" s="44" t="n"/>
      <c r="F150" s="44" t="n"/>
      <c r="G150" s="44" t="n"/>
      <c r="H150" s="72" t="n"/>
      <c r="I150" s="72" t="n"/>
      <c r="J150" s="44" t="n"/>
      <c r="K150" s="44" t="n"/>
      <c r="L150" s="44" t="n"/>
      <c r="M150" s="44" t="n"/>
      <c r="N150" s="44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EV-QMS-0147</t>
        </is>
      </c>
      <c r="B151" s="44" t="n"/>
      <c r="C151" s="44" t="n"/>
      <c r="D151" s="44" t="n"/>
      <c r="E151" s="44" t="n"/>
      <c r="F151" s="44" t="n"/>
      <c r="G151" s="44" t="n"/>
      <c r="H151" s="72" t="n"/>
      <c r="I151" s="72" t="n"/>
      <c r="J151" s="44" t="n"/>
      <c r="K151" s="44" t="n"/>
      <c r="L151" s="44" t="n"/>
      <c r="M151" s="44" t="n"/>
      <c r="N151" s="44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EV-QMS-0148</t>
        </is>
      </c>
      <c r="B152" s="44" t="n"/>
      <c r="C152" s="44" t="n"/>
      <c r="D152" s="44" t="n"/>
      <c r="E152" s="44" t="n"/>
      <c r="F152" s="44" t="n"/>
      <c r="G152" s="44" t="n"/>
      <c r="H152" s="72" t="n"/>
      <c r="I152" s="72" t="n"/>
      <c r="J152" s="44" t="n"/>
      <c r="K152" s="44" t="n"/>
      <c r="L152" s="44" t="n"/>
      <c r="M152" s="44" t="n"/>
      <c r="N152" s="44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EV-QMS-0149</t>
        </is>
      </c>
      <c r="B153" s="44" t="n"/>
      <c r="C153" s="44" t="n"/>
      <c r="D153" s="44" t="n"/>
      <c r="E153" s="44" t="n"/>
      <c r="F153" s="44" t="n"/>
      <c r="G153" s="44" t="n"/>
      <c r="H153" s="72" t="n"/>
      <c r="I153" s="72" t="n"/>
      <c r="J153" s="44" t="n"/>
      <c r="K153" s="44" t="n"/>
      <c r="L153" s="44" t="n"/>
      <c r="M153" s="44" t="n"/>
      <c r="N153" s="44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EV-QMS-0150</t>
        </is>
      </c>
      <c r="B154" s="44" t="n"/>
      <c r="C154" s="44" t="n"/>
      <c r="D154" s="44" t="n"/>
      <c r="E154" s="44" t="n"/>
      <c r="F154" s="44" t="n"/>
      <c r="G154" s="44" t="n"/>
      <c r="H154" s="72" t="n"/>
      <c r="I154" s="72" t="n"/>
      <c r="J154" s="44" t="n"/>
      <c r="K154" s="44" t="n"/>
      <c r="L154" s="44" t="n"/>
      <c r="M154" s="44" t="n"/>
      <c r="N154" s="44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EV-QMS-0151</t>
        </is>
      </c>
      <c r="B155" s="44" t="n"/>
      <c r="C155" s="44" t="n"/>
      <c r="D155" s="44" t="n"/>
      <c r="E155" s="44" t="n"/>
      <c r="F155" s="44" t="n"/>
      <c r="G155" s="44" t="n"/>
      <c r="H155" s="72" t="n"/>
      <c r="I155" s="72" t="n"/>
      <c r="J155" s="44" t="n"/>
      <c r="K155" s="44" t="n"/>
      <c r="L155" s="44" t="n"/>
      <c r="M155" s="44" t="n"/>
      <c r="N155" s="44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EV-QMS-0152</t>
        </is>
      </c>
      <c r="B156" s="44" t="n"/>
      <c r="C156" s="44" t="n"/>
      <c r="D156" s="44" t="n"/>
      <c r="E156" s="44" t="n"/>
      <c r="F156" s="44" t="n"/>
      <c r="G156" s="44" t="n"/>
      <c r="H156" s="72" t="n"/>
      <c r="I156" s="72" t="n"/>
      <c r="J156" s="44" t="n"/>
      <c r="K156" s="44" t="n"/>
      <c r="L156" s="44" t="n"/>
      <c r="M156" s="44" t="n"/>
      <c r="N156" s="44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EV-QMS-0153</t>
        </is>
      </c>
      <c r="B157" s="44" t="n"/>
      <c r="C157" s="44" t="n"/>
      <c r="D157" s="44" t="n"/>
      <c r="E157" s="44" t="n"/>
      <c r="F157" s="44" t="n"/>
      <c r="G157" s="44" t="n"/>
      <c r="H157" s="72" t="n"/>
      <c r="I157" s="72" t="n"/>
      <c r="J157" s="44" t="n"/>
      <c r="K157" s="44" t="n"/>
      <c r="L157" s="44" t="n"/>
      <c r="M157" s="44" t="n"/>
      <c r="N157" s="44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EV-QMS-0154</t>
        </is>
      </c>
      <c r="B158" s="44" t="n"/>
      <c r="C158" s="44" t="n"/>
      <c r="D158" s="44" t="n"/>
      <c r="E158" s="44" t="n"/>
      <c r="F158" s="44" t="n"/>
      <c r="G158" s="44" t="n"/>
      <c r="H158" s="72" t="n"/>
      <c r="I158" s="72" t="n"/>
      <c r="J158" s="44" t="n"/>
      <c r="K158" s="44" t="n"/>
      <c r="L158" s="44" t="n"/>
      <c r="M158" s="44" t="n"/>
      <c r="N158" s="44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EV-QMS-0155</t>
        </is>
      </c>
      <c r="B159" s="44" t="n"/>
      <c r="C159" s="44" t="n"/>
      <c r="D159" s="44" t="n"/>
      <c r="E159" s="44" t="n"/>
      <c r="F159" s="44" t="n"/>
      <c r="G159" s="44" t="n"/>
      <c r="H159" s="72" t="n"/>
      <c r="I159" s="72" t="n"/>
      <c r="J159" s="44" t="n"/>
      <c r="K159" s="44" t="n"/>
      <c r="L159" s="44" t="n"/>
      <c r="M159" s="44" t="n"/>
      <c r="N159" s="44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EV-QMS-0156</t>
        </is>
      </c>
      <c r="B160" s="44" t="n"/>
      <c r="C160" s="44" t="n"/>
      <c r="D160" s="44" t="n"/>
      <c r="E160" s="44" t="n"/>
      <c r="F160" s="44" t="n"/>
      <c r="G160" s="44" t="n"/>
      <c r="H160" s="72" t="n"/>
      <c r="I160" s="72" t="n"/>
      <c r="J160" s="44" t="n"/>
      <c r="K160" s="44" t="n"/>
      <c r="L160" s="44" t="n"/>
      <c r="M160" s="44" t="n"/>
      <c r="N160" s="44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EV-QMS-0157</t>
        </is>
      </c>
      <c r="B161" s="44" t="n"/>
      <c r="C161" s="44" t="n"/>
      <c r="D161" s="44" t="n"/>
      <c r="E161" s="44" t="n"/>
      <c r="F161" s="44" t="n"/>
      <c r="G161" s="44" t="n"/>
      <c r="H161" s="72" t="n"/>
      <c r="I161" s="72" t="n"/>
      <c r="J161" s="44" t="n"/>
      <c r="K161" s="44" t="n"/>
      <c r="L161" s="44" t="n"/>
      <c r="M161" s="44" t="n"/>
      <c r="N161" s="44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EV-QMS-0158</t>
        </is>
      </c>
      <c r="B162" s="44" t="n"/>
      <c r="C162" s="44" t="n"/>
      <c r="D162" s="44" t="n"/>
      <c r="E162" s="44" t="n"/>
      <c r="F162" s="44" t="n"/>
      <c r="G162" s="44" t="n"/>
      <c r="H162" s="72" t="n"/>
      <c r="I162" s="72" t="n"/>
      <c r="J162" s="44" t="n"/>
      <c r="K162" s="44" t="n"/>
      <c r="L162" s="44" t="n"/>
      <c r="M162" s="44" t="n"/>
      <c r="N162" s="44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EV-QMS-0159</t>
        </is>
      </c>
      <c r="B163" s="44" t="n"/>
      <c r="C163" s="44" t="n"/>
      <c r="D163" s="44" t="n"/>
      <c r="E163" s="44" t="n"/>
      <c r="F163" s="44" t="n"/>
      <c r="G163" s="44" t="n"/>
      <c r="H163" s="72" t="n"/>
      <c r="I163" s="72" t="n"/>
      <c r="J163" s="44" t="n"/>
      <c r="K163" s="44" t="n"/>
      <c r="L163" s="44" t="n"/>
      <c r="M163" s="44" t="n"/>
      <c r="N163" s="44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EV-QMS-0160</t>
        </is>
      </c>
      <c r="B164" s="44" t="n"/>
      <c r="C164" s="44" t="n"/>
      <c r="D164" s="44" t="n"/>
      <c r="E164" s="44" t="n"/>
      <c r="F164" s="44" t="n"/>
      <c r="G164" s="44" t="n"/>
      <c r="H164" s="72" t="n"/>
      <c r="I164" s="72" t="n"/>
      <c r="J164" s="44" t="n"/>
      <c r="K164" s="44" t="n"/>
      <c r="L164" s="44" t="n"/>
      <c r="M164" s="44" t="n"/>
      <c r="N164" s="44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N164"/>
  <mergeCells count="2">
    <mergeCell ref="A2:N2"/>
    <mergeCell ref="A1:N1"/>
  </mergeCells>
  <conditionalFormatting sqref="I5:I164">
    <cfRule type="expression" priority="1" dxfId="1">
      <formula>AND(I5&lt;&gt;"",I5&lt;TODAY())</formula>
    </cfRule>
  </conditionalFormatting>
  <conditionalFormatting sqref="K5:K164">
    <cfRule type="expression" priority="2" dxfId="0">
      <formula>K5="Current"</formula>
    </cfRule>
  </conditionalFormatting>
  <dataValidations count="2">
    <dataValidation sqref="K5:K164" showDropDown="0" showInputMessage="0" showErrorMessage="0" allowBlank="0" type="list">
      <formula1>"Current,Draft,Superseded,Expired,Rejected"</formula1>
    </dataValidation>
    <dataValidation sqref="M5:M16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selection activeCell="A1" sqref="A1"/>
    </sheetView>
  </sheetViews>
  <sheetFormatPr baseColWidth="8" defaultRowHeight="15"/>
  <cols>
    <col width="30" customWidth="1" style="70" min="1" max="1"/>
    <col width="24" customWidth="1" style="70" min="2" max="2"/>
    <col width="22" customWidth="1" style="70" min="3" max="3"/>
    <col width="24" customWidth="1" style="70" min="4" max="4"/>
    <col width="18" customWidth="1" style="70" min="5" max="5"/>
    <col width="18" customWidth="1" style="70" min="6" max="6"/>
    <col width="18" customWidth="1" style="70" min="7" max="7"/>
    <col width="22" customWidth="1" style="70" min="8" max="8"/>
  </cols>
  <sheetData>
    <row r="1" ht="35" customHeight="1" s="70">
      <c r="A1" s="15" t="inlineStr">
        <is>
          <t>QMS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Mechanical QMS readiness only. The workbook does not certify Article 17 conformity or replace the applicable conformity-assessment procedure.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Metric</t>
        </is>
      </c>
      <c r="B4" s="40">
        <f>"Value"</f>
        <v/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Article 17 provider scope</t>
        </is>
      </c>
      <c r="B5" s="48">
        <f>'01_SYSTEM_PROFILE'!B41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Binding application date</t>
        </is>
      </c>
      <c r="B6" s="73">
        <f>'01_SYSTEM_PROFILE'!B42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Sectoral-QMS route</t>
        </is>
      </c>
      <c r="B7" s="48">
        <f>'01_SYSTEM_PROFILE'!B44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Financial-institution route</t>
        </is>
      </c>
      <c r="B8" s="48">
        <f>'01_SYSTEM_PROFILE'!B45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SME simplified-QMS route</t>
        </is>
      </c>
      <c r="B9" s="48">
        <f>'01_SYSTEM_PROFILE'!B46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EN 18286:2026 status</t>
        </is>
      </c>
      <c r="B10" s="48">
        <f>'01_SYSTEM_PROFILE'!B47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Open / blocked controls</t>
        </is>
      </c>
      <c r="B11" s="48">
        <f>COUNTIFS('02_CONTROL_MATRIX'!D5:D24,"&lt;&gt;Not applicable*",'02_CONTROL_MATRIX'!I5:I24,"Not started")+COUNTIFS('02_CONTROL_MATRIX'!D5:D24,"&lt;&gt;Not applicable*",'02_CONTROL_MATRIX'!I5:I24,"In progress")+COUNTIFS('02_CONTROL_MATRIX'!D5:D24,"&lt;&gt;Not applicable*",'02_CONTROL_MATRIX'!I5:I24,"Blocked")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Verified controls lacking current evidence</t>
        </is>
      </c>
      <c r="B12" s="48">
        <f>COUNTIFS('02_CONTROL_MATRIX'!D5:D24,"&lt;&gt;Not applicable*",'02_CONTROL_MATRIX'!I5:I24,"Verified",'02_CONTROL_MATRIX'!K5:K24,"&lt;&gt;Current evidence")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Processes draft / needing review</t>
        </is>
      </c>
      <c r="B13" s="48">
        <f>'03_QMS_PROCESS_REGISTER'!B23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Processes missing document ref</t>
        </is>
      </c>
      <c r="B14" s="48">
        <f>'03_QMS_PROCESS_REGISTER'!B24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Open changes</t>
        </is>
      </c>
      <c r="B15" s="48">
        <f>COUNTIF('04_CHANGE_AUDIT_CAPA'!J5:J34,"Open")+COUNTIF('04_CHANGE_AUDIT_CAPA'!J5:J34,"Assessment")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Open CAPA</t>
        </is>
      </c>
      <c r="B16" s="48">
        <f>COUNTIF('04_CHANGE_AUDIT_CAPA'!J68:J107,"Open")+COUNTIF('04_CHANGE_AUDIT_CAPA'!J68:J107,"Containment")+COUNTIF('04_CHANGE_AUDIT_CAPA'!J68:J107,"Root cause")+COUNTIF('04_CHANGE_AUDIT_CAPA'!J68:J107,"Action in progress")+COUNTIF('04_CHANGE_AUDIT_CAPA'!J68:J107,"Effectiveness review")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Resource / security-of-supply gaps</t>
        </is>
      </c>
      <c r="B17" s="48">
        <f>'05_RESOURCES_SUPPLIERS'!B70+'05_RESOURCES_SUPPLIERS'!B71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Expired current evidence</t>
        </is>
      </c>
      <c r="B18" s="48">
        <f>TEXT(COUNTIFS('06_EVIDENCE_REGISTER'!I5:I164,"&lt;"&amp;TODAY(),'06_EVIDENCE_REGISTER'!I5:I164,"&gt;0",'06_EVIDENCE_REGISTER'!K5:K164,"Current"),"0")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 ht="23" customHeight="1" s="70">
      <c r="A20" s="33" t="inlineStr">
        <is>
          <t>QMS COMPLETENESS SNAPSHOT</t>
        </is>
      </c>
      <c r="B20" s="1" t="n"/>
      <c r="C20" s="1" t="n"/>
      <c r="D20" s="1" t="n"/>
      <c r="E20" s="1" t="n"/>
      <c r="F20" s="1" t="n"/>
      <c r="G20" s="1" t="n"/>
      <c r="H20" s="1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31" customHeight="1" s="70">
      <c r="A21" s="71" t="inlineStr">
        <is>
          <t>Area</t>
        </is>
      </c>
      <c r="B21" s="71" t="inlineStr">
        <is>
          <t>Status</t>
        </is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13 Article 17(1)(a)–(m) processes</t>
        </is>
      </c>
      <c r="B22" s="16">
        <f>'03_QMS_PROCESS_REGISTER'!B22&amp;" / 13 approved or effective"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Risk management linked</t>
        </is>
      </c>
      <c r="B23" s="16">
        <f>IF('01_SYSTEM_PROFILE'!C34="Yes","Linked","Gap / unresolved")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Post-market monitoring linked</t>
        </is>
      </c>
      <c r="B24" s="16">
        <f>IF('01_SYSTEM_PROFILE'!C32="Yes","Linked","Gap / unresolved")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Serious-incident procedure linked</t>
        </is>
      </c>
      <c r="B25" s="16">
        <f>IF('01_SYSTEM_PROFILE'!C33="Yes","Linked","Gap / unresolved")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Change-management procedure linked</t>
        </is>
      </c>
      <c r="B26" s="16">
        <f>IF('01_SYSTEM_PROFILE'!C36="Yes","Linked","Gap / unresolved")</f>
        <v/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Record/document retention linked</t>
        </is>
      </c>
      <c r="B27" s="16">
        <f>IF('01_SYSTEM_PROFILE'!C37="Yes","Linked","Gap / unresolved")</f>
        <v/>
      </c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23" customHeight="1" s="70">
      <c r="A29" s="33" t="inlineStr">
        <is>
          <t>READINESS DECISION</t>
        </is>
      </c>
      <c r="B29" s="1" t="n"/>
      <c r="C29" s="1" t="n"/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9">
        <f>IF(OR(B5="Needs assessment",B5="Provider role not established",B5="Not high-risk — Article 17 not triggered"),"SCOPE NOT RESOLVED / ARTICLE 17 NOT TRIGGERED",IF(B11&gt;0,"NOT READY — CONTROL GAPS REMAIN",IF(B12&gt;0,"NOT READY — VERIFIED CONTROLS LACK CURRENT EVIDENCE",IF(OR(B13&gt;0,B14&gt;0),"NOT READY — QMS DOCUMENTATION / PROCESS GAPS",IF(B15&gt;0,"NOT READY — OPEN CHANGE CONTROL ITEMS",IF(B16&gt;0,"NOT READY — OPEN CAPA",IF(B17&gt;0,"NOT READY — RESOURCE / SECURITY-OF-SUPPLY GAPS",IF(VALUE(B18)&gt;0,"NOT READY — EXPIRED EVIDENCE",IF(OR(B23="Gap / unresolved",B24="Gap / unresolved",B25="Gap / unresolved",B26="Gap / unresolved",B27="Gap / unresolved"),"NOT READY — CORE ARTICLE 17 INTERFACES INCOMPLETE","READY FOR INDEPENDENT QMS REVIEW")))))))))</f>
        <v/>
      </c>
      <c r="B30" s="1" t="n"/>
      <c r="C30" s="1" t="n"/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 ht="23" customHeight="1" s="70">
      <c r="A35" s="33" t="inlineStr">
        <is>
          <t>INDEPENDENT REVIEW / SIGN-OFF</t>
        </is>
      </c>
      <c r="B35" s="1" t="n"/>
      <c r="C35" s="1" t="n"/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Reviewer name</t>
        </is>
      </c>
      <c r="B36" s="44" t="str"/>
      <c r="C36" s="6" t="inlineStr">
        <is>
          <t>Review date</t>
        </is>
      </c>
      <c r="D36" s="72" t="str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Role / organisation</t>
        </is>
      </c>
      <c r="B37" s="44" t="str"/>
      <c r="C37" s="6" t="inlineStr">
        <is>
          <t>Decision</t>
        </is>
      </c>
      <c r="D37" s="44" t="str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Article 17(a–m) mapping reviewed</t>
        </is>
      </c>
      <c r="B38" s="46" t="str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Sectoral / financial carve-out mapping reviewed if applicable</t>
        </is>
      </c>
      <c r="B39" s="46" t="str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EN 18286 / other standards reliance appropriately qualified</t>
        </is>
      </c>
      <c r="B40" s="46" t="str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Conformity-assessment interface reviewed</t>
        </is>
      </c>
      <c r="B41" s="46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Scope limitations / assumptions</t>
        </is>
      </c>
      <c r="B42" s="46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Reviewer comments</t>
        </is>
      </c>
      <c r="B43" s="46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Approval reference / evidence ID</t>
        </is>
      </c>
      <c r="B44" s="46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mergeCells count="14">
    <mergeCell ref="A1:H1"/>
    <mergeCell ref="A3:H3"/>
    <mergeCell ref="B40:H40"/>
    <mergeCell ref="B41:H41"/>
    <mergeCell ref="A35:H35"/>
    <mergeCell ref="A29:H29"/>
    <mergeCell ref="A20:H20"/>
    <mergeCell ref="B44:H44"/>
    <mergeCell ref="A2:H2"/>
    <mergeCell ref="B43:H43"/>
    <mergeCell ref="B39:H39"/>
    <mergeCell ref="B38:H38"/>
    <mergeCell ref="A30:H33"/>
    <mergeCell ref="B42:H42"/>
  </mergeCells>
  <conditionalFormatting sqref="A30:H33">
    <cfRule type="expression" priority="1" dxfId="1">
      <formula>LEFT(A30,9)="NOT READY"</formula>
    </cfRule>
    <cfRule type="expression" priority="2" dxfId="0">
      <formula>LEFT(A30,5)="READY"</formula>
    </cfRule>
  </conditionalFormatting>
  <dataValidations count="1">
    <dataValidation sqref="D37" showDropDown="0" showInputMessage="0" showErrorMessage="0" allowBlank="0" type="list">
      <formula1>"Confirmed,Confirmed with conditions,Not confirmed,Further legal / conformity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2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36" customWidth="1" style="70" min="2" max="2"/>
    <col width="40" customWidth="1" style="70" min="3" max="3"/>
    <col width="22" customWidth="1" style="70" min="4" max="4"/>
    <col width="60" customWidth="1" style="70" min="5" max="5"/>
    <col width="66" customWidth="1" style="70" min="6" max="6"/>
  </cols>
  <sheetData>
    <row r="1" ht="35" customHeight="1" s="70">
      <c r="A1" s="15" t="inlineStr">
        <is>
          <t>QMS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EU law first; standards and Commission implementation material are labelled with their actual legal status.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SRC-QMS-01</t>
        </is>
      </c>
      <c r="B5" s="6" t="inlineStr">
        <is>
          <t>Regulation (EU) 2024/1689 — consolidated 27 July 2026</t>
        </is>
      </c>
      <c r="C5" s="6" t="inlineStr">
        <is>
          <t>Arts. 16(c), 17, 18, 43; Annex VI; Annex VII</t>
        </is>
      </c>
      <c r="D5" s="16" t="inlineStr">
        <is>
          <t>Binding EU law</t>
        </is>
      </c>
      <c r="E5" s="6" t="inlineStr">
        <is>
          <t>Primary QMS baseline</t>
        </is>
      </c>
      <c r="F5" s="74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SRC-QMS-02</t>
        </is>
      </c>
      <c r="B6" s="6" t="inlineStr">
        <is>
          <t>Regulation (EU) 2026/1744 — Digital Omnibus on AI</t>
        </is>
      </c>
      <c r="C6" s="6" t="inlineStr">
        <is>
          <t>Art. 17(2); Art. 43; Art. 63; application timeline</t>
        </is>
      </c>
      <c r="D6" s="16" t="inlineStr">
        <is>
          <t>Binding EU law</t>
        </is>
      </c>
      <c r="E6" s="6" t="inlineStr">
        <is>
          <t>Current proportionality, SME simplification and conformity-assessment amendments</t>
        </is>
      </c>
      <c r="F6" s="74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SRC-QMS-03</t>
        </is>
      </c>
      <c r="B7" s="6" t="inlineStr">
        <is>
          <t>European Commission — Standardisation of the AI Act</t>
        </is>
      </c>
      <c r="C7" s="6" t="inlineStr">
        <is>
          <t>Quality-management harmonised-standard process; EN 18286:2026 status</t>
        </is>
      </c>
      <c r="D7" s="16" t="inlineStr">
        <is>
          <t>Commission implementation information</t>
        </is>
      </c>
      <c r="E7" s="6" t="inlineStr">
        <is>
          <t>Confirms EN 18286 adoption / harmonisation assessment process and presumption only after OJ reference</t>
        </is>
      </c>
      <c r="F7" s="74" t="inlineStr">
        <is>
          <t>https://digital-strategy.ec.europa.eu/en/policies/ai-act-standardisation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SRC-QMS-04</t>
        </is>
      </c>
      <c r="B8" s="6" t="inlineStr">
        <is>
          <t>European Commission — AI regulatory framework</t>
        </is>
      </c>
      <c r="C8" s="6" t="inlineStr">
        <is>
          <t>High-risk application timeline</t>
        </is>
      </c>
      <c r="D8" s="16" t="inlineStr">
        <is>
          <t>Commission information</t>
        </is>
      </c>
      <c r="E8" s="6" t="inlineStr">
        <is>
          <t>Current 2 Dec 2027 / 2 Aug 2028 timeline</t>
        </is>
      </c>
      <c r="F8" s="74" t="inlineStr">
        <is>
          <t>https://digital-strategy.ec.europa.eu/en/policies/regulatory-framework-ai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SRC-QMS-05</t>
        </is>
      </c>
      <c r="B9" s="6" t="inlineStr">
        <is>
          <t>European Commission — implementation guidelines roadmap</t>
        </is>
      </c>
      <c r="C9" s="6" t="inlineStr">
        <is>
          <t>Simplified QMS guidance for SMEs among planned guidelines</t>
        </is>
      </c>
      <c r="D9" s="16" t="inlineStr">
        <is>
          <t>Commission information</t>
        </is>
      </c>
      <c r="E9" s="6" t="inlineStr">
        <is>
          <t>Prevents treating Article 63 simplification as a self-executing exemption without guidance</t>
        </is>
      </c>
      <c r="F9" s="74" t="inlineStr">
        <is>
          <t>https://digital-strategy.ec.europa.eu/en/news/supporting-implementation-ai-act-clear-guidelines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SRC-QMS-06</t>
        </is>
      </c>
      <c r="B10" s="6" t="inlineStr">
        <is>
          <t>ISO/IEC 42001:2023</t>
        </is>
      </c>
      <c r="C10" s="6" t="inlineStr">
        <is>
          <t>AI management system standard</t>
        </is>
      </c>
      <c r="D10" s="16" t="inlineStr">
        <is>
          <t>Voluntary international standard</t>
        </is>
      </c>
      <c r="E10" s="6" t="inlineStr">
        <is>
          <t>Can support a management-system framework but does not itself establish AI Act conformity/presumption</t>
        </is>
      </c>
      <c r="F10" s="74" t="inlineStr">
        <is>
          <t>https://www.iso.org/standard/81230.html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Quality Management System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2026-09-06T12:57:35Z</dcterms:created>
  <dcterms:modified xmlns:dcterms="http://purl.org/dc/terms/" xmlns:xsi="http://www.w3.org/2001/XMLSchema-instance" xsi:type="dcterms:W3CDTF">2026-09-06T12:57:35Z</dcterms:modified>
  <cp:lastModifiedBy>AZComply</cp:lastModifiedBy>
</cp:coreProperties>
</file>